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rauma\Desktop\"/>
    </mc:Choice>
  </mc:AlternateContent>
  <xr:revisionPtr revIDLastSave="0" documentId="8_{E44AE0BB-A27B-497A-B31D-AC370A1CEFE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elaajat" sheetId="1" r:id="rId1"/>
    <sheet name="Vaihe 1" sheetId="2" r:id="rId2"/>
    <sheet name="Vaihe 2-4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3" l="1"/>
  <c r="J49" i="3"/>
  <c r="K48" i="3"/>
  <c r="J48" i="3"/>
  <c r="F44" i="3"/>
  <c r="F40" i="3"/>
  <c r="D36" i="3"/>
  <c r="F36" i="3" s="1"/>
  <c r="B36" i="3"/>
  <c r="D35" i="3"/>
  <c r="F35" i="3" s="1"/>
  <c r="B35" i="3"/>
  <c r="G28" i="3"/>
  <c r="G25" i="3"/>
  <c r="G24" i="3"/>
  <c r="G22" i="3"/>
  <c r="G21" i="3"/>
  <c r="G19" i="3"/>
  <c r="G18" i="3"/>
  <c r="D29" i="2"/>
  <c r="I29" i="2" s="1"/>
  <c r="C29" i="2"/>
  <c r="B29" i="2"/>
  <c r="D28" i="2"/>
  <c r="I28" i="2" s="1"/>
  <c r="C28" i="2"/>
  <c r="B28" i="2"/>
  <c r="D27" i="2"/>
  <c r="I27" i="2" s="1"/>
  <c r="C27" i="2"/>
  <c r="B27" i="2"/>
  <c r="D26" i="2"/>
  <c r="I26" i="2" s="1"/>
  <c r="C26" i="2"/>
  <c r="B26" i="2"/>
  <c r="D25" i="2"/>
  <c r="I25" i="2" s="1"/>
  <c r="C25" i="2"/>
  <c r="B25" i="2"/>
  <c r="D24" i="2"/>
  <c r="I24" i="2" s="1"/>
  <c r="C24" i="2"/>
  <c r="B24" i="2"/>
  <c r="D23" i="2"/>
  <c r="I23" i="2" s="1"/>
  <c r="C23" i="2"/>
  <c r="B23" i="2"/>
  <c r="D22" i="2"/>
  <c r="I22" i="2" s="1"/>
  <c r="C22" i="2"/>
  <c r="B22" i="2"/>
  <c r="D21" i="2"/>
  <c r="I21" i="2" s="1"/>
  <c r="C21" i="2"/>
  <c r="B21" i="2"/>
  <c r="D20" i="2"/>
  <c r="D27" i="3" s="1"/>
  <c r="G27" i="3" s="1"/>
  <c r="C20" i="2"/>
  <c r="B20" i="2"/>
  <c r="D19" i="2"/>
  <c r="I19" i="2" s="1"/>
  <c r="C19" i="2"/>
  <c r="B19" i="2"/>
  <c r="D18" i="2"/>
  <c r="I18" i="2" s="1"/>
  <c r="C18" i="2"/>
  <c r="B18" i="2"/>
  <c r="D17" i="2"/>
  <c r="I17" i="2" s="1"/>
  <c r="C17" i="2"/>
  <c r="B17" i="2"/>
  <c r="D16" i="2"/>
  <c r="I16" i="2" s="1"/>
  <c r="C16" i="2"/>
  <c r="B16" i="2"/>
  <c r="D15" i="2"/>
  <c r="I15" i="2" s="1"/>
  <c r="C15" i="2"/>
  <c r="B15" i="2"/>
  <c r="D14" i="2"/>
  <c r="I14" i="2" s="1"/>
  <c r="C14" i="2"/>
  <c r="B14" i="2"/>
  <c r="D13" i="2"/>
  <c r="D6" i="3" s="1"/>
  <c r="G6" i="3" s="1"/>
  <c r="C13" i="2"/>
  <c r="C6" i="3" s="1"/>
  <c r="L13" i="3" s="1"/>
  <c r="C35" i="3" s="1"/>
  <c r="C40" i="3" s="1"/>
  <c r="B13" i="2"/>
  <c r="B6" i="3" s="1"/>
  <c r="D12" i="2"/>
  <c r="C12" i="2"/>
  <c r="C15" i="3" s="1"/>
  <c r="L11" i="3" s="1"/>
  <c r="C43" i="3" s="1"/>
  <c r="B12" i="2"/>
  <c r="B15" i="3" s="1"/>
  <c r="D11" i="2"/>
  <c r="I11" i="2" s="1"/>
  <c r="C11" i="2"/>
  <c r="C13" i="3" s="1"/>
  <c r="B11" i="2"/>
  <c r="B13" i="3" s="1"/>
  <c r="D10" i="2"/>
  <c r="C10" i="2"/>
  <c r="C10" i="3" s="1"/>
  <c r="B10" i="2"/>
  <c r="B10" i="3" s="1"/>
  <c r="D9" i="2"/>
  <c r="D9" i="3" s="1"/>
  <c r="G9" i="3" s="1"/>
  <c r="C9" i="2"/>
  <c r="C9" i="3" s="1"/>
  <c r="L14" i="3" s="1"/>
  <c r="C36" i="3" s="1"/>
  <c r="B9" i="2"/>
  <c r="B9" i="3" s="1"/>
  <c r="D8" i="2"/>
  <c r="C8" i="2"/>
  <c r="C12" i="3" s="1"/>
  <c r="L12" i="3" s="1"/>
  <c r="C39" i="3" s="1"/>
  <c r="C44" i="3" s="1"/>
  <c r="B8" i="2"/>
  <c r="B12" i="3" s="1"/>
  <c r="D7" i="2"/>
  <c r="D16" i="3" s="1"/>
  <c r="G16" i="3" s="1"/>
  <c r="C7" i="2"/>
  <c r="C16" i="3" s="1"/>
  <c r="B7" i="2"/>
  <c r="B16" i="3" s="1"/>
  <c r="D6" i="2"/>
  <c r="I6" i="2" s="1"/>
  <c r="C6" i="2"/>
  <c r="C7" i="3" s="1"/>
  <c r="B6" i="2"/>
  <c r="B7" i="3" s="1"/>
  <c r="H9" i="1"/>
  <c r="H2" i="1"/>
  <c r="D12" i="3" l="1"/>
  <c r="I8" i="2"/>
  <c r="D10" i="3"/>
  <c r="G10" i="3" s="1"/>
  <c r="I10" i="2"/>
  <c r="D15" i="3"/>
  <c r="I12" i="2"/>
  <c r="G15" i="3"/>
  <c r="M11" i="3"/>
  <c r="D43" i="3" s="1"/>
  <c r="F43" i="3" s="1"/>
  <c r="J26" i="2"/>
  <c r="J22" i="2"/>
  <c r="J18" i="2"/>
  <c r="J14" i="2"/>
  <c r="J10" i="2"/>
  <c r="J28" i="2"/>
  <c r="J24" i="2"/>
  <c r="J16" i="2"/>
  <c r="J12" i="2"/>
  <c r="J8" i="2"/>
  <c r="J21" i="2"/>
  <c r="J17" i="2"/>
  <c r="J27" i="2"/>
  <c r="J23" i="2"/>
  <c r="J19" i="2"/>
  <c r="J15" i="2"/>
  <c r="J11" i="2"/>
  <c r="J29" i="2"/>
  <c r="J25" i="2"/>
  <c r="M12" i="3"/>
  <c r="D39" i="3" s="1"/>
  <c r="F39" i="3" s="1"/>
  <c r="G12" i="3"/>
  <c r="I20" i="2"/>
  <c r="J20" i="2" s="1"/>
  <c r="I9" i="2"/>
  <c r="J9" i="2" s="1"/>
  <c r="I13" i="2"/>
  <c r="J13" i="2" s="1"/>
  <c r="D7" i="3"/>
  <c r="G7" i="3" s="1"/>
  <c r="D13" i="3"/>
  <c r="G13" i="3" s="1"/>
  <c r="I7" i="2"/>
  <c r="J7" i="2" s="1"/>
</calcChain>
</file>

<file path=xl/sharedStrings.xml><?xml version="1.0" encoding="utf-8"?>
<sst xmlns="http://schemas.openxmlformats.org/spreadsheetml/2006/main" count="194" uniqueCount="74">
  <si>
    <t>Rauman Keilailuliitto</t>
  </si>
  <si>
    <t>Kesäkisa I-2024 finaali 15.6.2024 klo 12:00</t>
  </si>
  <si>
    <t>Finalistit</t>
  </si>
  <si>
    <t>Nimi</t>
  </si>
  <si>
    <t>Seura</t>
  </si>
  <si>
    <t>Tas/s</t>
  </si>
  <si>
    <t>R1-6 3s</t>
  </si>
  <si>
    <t>Savinainen Mika</t>
  </si>
  <si>
    <t>GH</t>
  </si>
  <si>
    <t>Salmi Hannu</t>
  </si>
  <si>
    <t>GS</t>
  </si>
  <si>
    <t>Mäenpää Jouni</t>
  </si>
  <si>
    <t>Tasoitus laskuri</t>
  </si>
  <si>
    <t xml:space="preserve">Järvinen Arttu </t>
  </si>
  <si>
    <t>K-a</t>
  </si>
  <si>
    <t>Tas</t>
  </si>
  <si>
    <t xml:space="preserve">Lehtinen Timo </t>
  </si>
  <si>
    <t>House Bowlers</t>
  </si>
  <si>
    <t>Partinen Risto</t>
  </si>
  <si>
    <t>R7-12 3s</t>
  </si>
  <si>
    <t>Mäenpää Jesse</t>
  </si>
  <si>
    <t xml:space="preserve">Lahtinen Markus </t>
  </si>
  <si>
    <t>Järvinen Tero</t>
  </si>
  <si>
    <t>Tervakangas Kirsti</t>
  </si>
  <si>
    <t>Keila-89</t>
  </si>
  <si>
    <t xml:space="preserve">Savolainen Ilkka </t>
  </si>
  <si>
    <t>Suojanen Jorma</t>
  </si>
  <si>
    <t>R1-6 2*3s</t>
  </si>
  <si>
    <t>Hurskainen Jouko</t>
  </si>
  <si>
    <t>HBC</t>
  </si>
  <si>
    <t>Santaluoto Pasi</t>
  </si>
  <si>
    <t>PinBusters</t>
  </si>
  <si>
    <t>Reunanen Markku</t>
  </si>
  <si>
    <t>Kukkaro Aleksi</t>
  </si>
  <si>
    <t>R7-12 2*3s</t>
  </si>
  <si>
    <t>Virtanen Ari</t>
  </si>
  <si>
    <t>Toivonen ANja</t>
  </si>
  <si>
    <t>Hietarinne Klaus-Kristian</t>
  </si>
  <si>
    <t>Javanainen Anni</t>
  </si>
  <si>
    <t>1-6 3s+7-12 3s</t>
  </si>
  <si>
    <t>Suomi Petri</t>
  </si>
  <si>
    <t>Myllymäki Topi</t>
  </si>
  <si>
    <t>TPS</t>
  </si>
  <si>
    <t>Lähdemäki Seppo</t>
  </si>
  <si>
    <t>Klotti</t>
  </si>
  <si>
    <t>Nurminen Aila</t>
  </si>
  <si>
    <t>Siluetti</t>
  </si>
  <si>
    <t>Kesäkisa I-2024 finaali 15.6.2024</t>
  </si>
  <si>
    <t>Lajittelu:</t>
  </si>
  <si>
    <t>cntr+alt+shift+1</t>
  </si>
  <si>
    <t xml:space="preserve"> Vaihe 1</t>
  </si>
  <si>
    <t>1s</t>
  </si>
  <si>
    <t>2s</t>
  </si>
  <si>
    <t>3s</t>
  </si>
  <si>
    <t>4s</t>
  </si>
  <si>
    <t>Yht</t>
  </si>
  <si>
    <t>Ero</t>
  </si>
  <si>
    <t xml:space="preserve"> </t>
  </si>
  <si>
    <t>Vaihe 2 - Steplandder</t>
  </si>
  <si>
    <t>Ctrl+Alt+Shift+2</t>
  </si>
  <si>
    <t>Ctrl+Alt+Shiht+4</t>
  </si>
  <si>
    <t>tas/s</t>
  </si>
  <si>
    <t>1 sarja</t>
  </si>
  <si>
    <t>2 sarja</t>
  </si>
  <si>
    <t>Yhteensä</t>
  </si>
  <si>
    <t>Järjestys ennen porraspelejä:</t>
  </si>
  <si>
    <t>Mäenpää jesse</t>
  </si>
  <si>
    <t>Vaihe 3 - Porraspelit</t>
  </si>
  <si>
    <t>Ctrl+Alt+Shift+</t>
  </si>
  <si>
    <t>Ed. vaiheen 3 vs 4</t>
  </si>
  <si>
    <t>Lopullinen järjestys:</t>
  </si>
  <si>
    <t>Tulos</t>
  </si>
  <si>
    <t>Ed. Vaiheen 2. vs ed. voittaja</t>
  </si>
  <si>
    <t>Ed. Vaiheen 1. vs ed. voittaja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</si>
</sst>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0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b/>
      <sz val="14"/>
      <color theme="1"/>
      <name val="Calibri"/>
    </font>
    <font>
      <b/>
      <sz val="12"/>
      <color theme="1"/>
      <name val="Calibri"/>
      <scheme val="minor"/>
    </font>
    <font>
      <sz val="12"/>
      <color theme="1"/>
      <name val="Calibri"/>
    </font>
    <font>
      <b/>
      <sz val="11"/>
      <color theme="1"/>
      <name val="Calibri"/>
      <scheme val="minor"/>
    </font>
    <font>
      <b/>
      <sz val="12"/>
      <color rgb="FF000000"/>
      <name val="Calibri"/>
    </font>
    <font>
      <b/>
      <sz val="13"/>
      <color theme="1"/>
      <name val="Calibri"/>
      <scheme val="minor"/>
    </font>
    <font>
      <sz val="12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70AD47"/>
        <bgColor rgb="FF70AD47"/>
      </patternFill>
    </fill>
    <fill>
      <patternFill patternType="solid">
        <fgColor rgb="FF6FA8DC"/>
        <bgColor rgb="FF6FA8DC"/>
      </patternFill>
    </fill>
    <fill>
      <patternFill patternType="solid">
        <fgColor rgb="FFF3F3F3"/>
        <bgColor rgb="FFF3F3F3"/>
      </patternFill>
    </fill>
    <fill>
      <patternFill patternType="solid">
        <fgColor rgb="FF6AA84F"/>
        <bgColor rgb="FF6AA84F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</fills>
  <borders count="26">
    <border>
      <left/>
      <right/>
      <top/>
      <bottom/>
      <diagonal/>
    </border>
    <border>
      <left style="thick">
        <color rgb="FF70AD47"/>
      </left>
      <right style="thick">
        <color rgb="FF70AD47"/>
      </right>
      <top style="thick">
        <color rgb="FF70AD47"/>
      </top>
      <bottom style="thick">
        <color rgb="FF70AD47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0AD47"/>
      </left>
      <right style="thin">
        <color rgb="FF70AD47"/>
      </right>
      <top style="thin">
        <color rgb="FF70AD47"/>
      </top>
      <bottom style="thin">
        <color rgb="FF70AD47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1" fillId="3" borderId="6" xfId="0" applyFont="1" applyFill="1" applyBorder="1"/>
    <xf numFmtId="0" fontId="7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4" borderId="11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4" borderId="15" xfId="0" applyFont="1" applyFill="1" applyBorder="1"/>
    <xf numFmtId="0" fontId="4" fillId="0" borderId="4" xfId="0" applyFont="1" applyBorder="1"/>
    <xf numFmtId="0" fontId="4" fillId="0" borderId="16" xfId="0" applyFont="1" applyBorder="1"/>
    <xf numFmtId="0" fontId="4" fillId="0" borderId="15" xfId="0" applyFont="1" applyBorder="1"/>
    <xf numFmtId="0" fontId="4" fillId="0" borderId="17" xfId="0" applyFont="1" applyBorder="1"/>
    <xf numFmtId="0" fontId="4" fillId="0" borderId="3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8" fillId="0" borderId="0" xfId="0" applyFont="1"/>
    <xf numFmtId="0" fontId="5" fillId="5" borderId="0" xfId="0" applyFont="1" applyFill="1"/>
    <xf numFmtId="0" fontId="5" fillId="6" borderId="0" xfId="0" applyFont="1" applyFill="1"/>
    <xf numFmtId="0" fontId="2" fillId="7" borderId="0" xfId="0" applyFont="1" applyFill="1"/>
    <xf numFmtId="0" fontId="2" fillId="7" borderId="0" xfId="0" applyFont="1" applyFill="1" applyAlignment="1">
      <alignment horizontal="right"/>
    </xf>
    <xf numFmtId="0" fontId="5" fillId="8" borderId="0" xfId="0" applyFont="1" applyFill="1"/>
    <xf numFmtId="0" fontId="4" fillId="7" borderId="11" xfId="0" applyFont="1" applyFill="1" applyBorder="1"/>
    <xf numFmtId="0" fontId="4" fillId="7" borderId="12" xfId="0" applyFont="1" applyFill="1" applyBorder="1"/>
    <xf numFmtId="0" fontId="4" fillId="7" borderId="13" xfId="0" applyFont="1" applyFill="1" applyBorder="1"/>
    <xf numFmtId="0" fontId="4" fillId="7" borderId="23" xfId="0" applyFont="1" applyFill="1" applyBorder="1"/>
    <xf numFmtId="0" fontId="4" fillId="7" borderId="21" xfId="0" applyFont="1" applyFill="1" applyBorder="1"/>
    <xf numFmtId="0" fontId="4" fillId="7" borderId="24" xfId="0" applyFont="1" applyFill="1" applyBorder="1"/>
    <xf numFmtId="0" fontId="4" fillId="7" borderId="22" xfId="0" applyFont="1" applyFill="1" applyBorder="1"/>
    <xf numFmtId="0" fontId="9" fillId="0" borderId="0" xfId="0" applyFont="1"/>
    <xf numFmtId="0" fontId="4" fillId="7" borderId="20" xfId="0" applyFont="1" applyFill="1" applyBorder="1"/>
    <xf numFmtId="0" fontId="2" fillId="9" borderId="0" xfId="0" applyFont="1" applyFill="1"/>
    <xf numFmtId="0" fontId="2" fillId="9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4" fillId="9" borderId="25" xfId="0" applyFont="1" applyFill="1" applyBorder="1"/>
    <xf numFmtId="0" fontId="4" fillId="0" borderId="11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1" fillId="0" borderId="0" xfId="0" applyFont="1"/>
    <xf numFmtId="0" fontId="12" fillId="10" borderId="0" xfId="0" applyFont="1" applyFill="1" applyAlignment="1">
      <alignment horizontal="left"/>
    </xf>
    <xf numFmtId="0" fontId="13" fillId="2" borderId="0" xfId="0" applyFont="1" applyFill="1"/>
    <xf numFmtId="0" fontId="4" fillId="7" borderId="25" xfId="0" applyFont="1" applyFill="1" applyBorder="1"/>
    <xf numFmtId="0" fontId="6" fillId="2" borderId="0" xfId="0" applyFont="1" applyFill="1"/>
    <xf numFmtId="0" fontId="14" fillId="0" borderId="0" xfId="0" applyFont="1"/>
    <xf numFmtId="0" fontId="13" fillId="11" borderId="0" xfId="0" applyFont="1" applyFill="1"/>
    <xf numFmtId="0" fontId="6" fillId="11" borderId="0" xfId="0" applyFont="1" applyFill="1"/>
    <xf numFmtId="0" fontId="13" fillId="3" borderId="0" xfId="0" applyFont="1" applyFill="1"/>
    <xf numFmtId="0" fontId="6" fillId="3" borderId="0" xfId="0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workbookViewId="0"/>
  </sheetViews>
  <sheetFormatPr defaultColWidth="14.42578125" defaultRowHeight="15" customHeight="1" x14ac:dyDescent="0.25"/>
  <cols>
    <col min="1" max="1" width="13" customWidth="1"/>
    <col min="2" max="2" width="5.5703125" customWidth="1"/>
    <col min="3" max="3" width="23.140625" customWidth="1"/>
    <col min="4" max="4" width="14.28515625" customWidth="1"/>
    <col min="5" max="5" width="6.140625" customWidth="1"/>
    <col min="6" max="8" width="8.7109375" customWidth="1"/>
  </cols>
  <sheetData>
    <row r="1" spans="1:8" ht="14.25" customHeight="1" x14ac:dyDescent="0.25">
      <c r="A1" s="1"/>
      <c r="B1" s="2" t="s">
        <v>0</v>
      </c>
    </row>
    <row r="2" spans="1:8" ht="14.25" customHeight="1" x14ac:dyDescent="0.25">
      <c r="A2" s="1"/>
      <c r="B2" s="2" t="s">
        <v>1</v>
      </c>
      <c r="H2" s="3">
        <f>ROUND(ROUND((205-G2),0)*0.7,0)</f>
        <v>144</v>
      </c>
    </row>
    <row r="3" spans="1:8" ht="14.25" customHeight="1" x14ac:dyDescent="0.25"/>
    <row r="4" spans="1:8" ht="14.25" customHeight="1" x14ac:dyDescent="0.25">
      <c r="A4" s="4"/>
      <c r="B4" s="5" t="s">
        <v>2</v>
      </c>
      <c r="C4" s="5" t="s">
        <v>3</v>
      </c>
      <c r="D4" s="5" t="s">
        <v>4</v>
      </c>
      <c r="E4" s="6" t="s">
        <v>5</v>
      </c>
    </row>
    <row r="5" spans="1:8" ht="14.25" customHeight="1" x14ac:dyDescent="0.25">
      <c r="A5" s="4" t="s">
        <v>6</v>
      </c>
      <c r="B5" s="4">
        <v>1</v>
      </c>
      <c r="C5" s="7" t="s">
        <v>7</v>
      </c>
      <c r="D5" s="8" t="s">
        <v>8</v>
      </c>
      <c r="E5" s="4">
        <v>0</v>
      </c>
    </row>
    <row r="6" spans="1:8" ht="14.25" customHeight="1" x14ac:dyDescent="0.25">
      <c r="A6" s="4" t="s">
        <v>6</v>
      </c>
      <c r="B6" s="4">
        <v>2</v>
      </c>
      <c r="C6" s="7" t="s">
        <v>9</v>
      </c>
      <c r="D6" s="8" t="s">
        <v>10</v>
      </c>
      <c r="E6" s="4">
        <v>32</v>
      </c>
    </row>
    <row r="7" spans="1:8" ht="14.25" customHeight="1" x14ac:dyDescent="0.25">
      <c r="A7" s="4" t="s">
        <v>6</v>
      </c>
      <c r="B7" s="4">
        <v>3</v>
      </c>
      <c r="C7" s="7" t="s">
        <v>11</v>
      </c>
      <c r="D7" s="8" t="s">
        <v>8</v>
      </c>
      <c r="E7" s="4">
        <v>0</v>
      </c>
      <c r="G7" s="1" t="s">
        <v>12</v>
      </c>
      <c r="H7" s="1"/>
    </row>
    <row r="8" spans="1:8" ht="14.25" customHeight="1" x14ac:dyDescent="0.25">
      <c r="A8" s="4" t="s">
        <v>6</v>
      </c>
      <c r="B8" s="4">
        <v>4</v>
      </c>
      <c r="C8" s="7" t="s">
        <v>13</v>
      </c>
      <c r="D8" s="8" t="s">
        <v>8</v>
      </c>
      <c r="E8" s="4">
        <v>1</v>
      </c>
      <c r="G8" s="9" t="s">
        <v>14</v>
      </c>
      <c r="H8" s="10" t="s">
        <v>15</v>
      </c>
    </row>
    <row r="9" spans="1:8" ht="14.25" customHeight="1" x14ac:dyDescent="0.25">
      <c r="A9" s="4" t="s">
        <v>6</v>
      </c>
      <c r="B9" s="4">
        <v>5</v>
      </c>
      <c r="C9" s="7" t="s">
        <v>16</v>
      </c>
      <c r="D9" s="8" t="s">
        <v>17</v>
      </c>
      <c r="E9" s="4">
        <v>27</v>
      </c>
      <c r="G9" s="11">
        <v>176.23</v>
      </c>
      <c r="H9" s="12">
        <f>ROUND(ROUND((200-G9),0)*0.9,0)</f>
        <v>22</v>
      </c>
    </row>
    <row r="10" spans="1:8" ht="14.25" customHeight="1" x14ac:dyDescent="0.25">
      <c r="A10" s="4" t="s">
        <v>6</v>
      </c>
      <c r="B10" s="4">
        <v>6</v>
      </c>
      <c r="C10" s="7" t="s">
        <v>18</v>
      </c>
      <c r="D10" s="8" t="s">
        <v>8</v>
      </c>
      <c r="E10" s="4">
        <v>0</v>
      </c>
    </row>
    <row r="11" spans="1:8" ht="14.25" customHeight="1" x14ac:dyDescent="0.25">
      <c r="A11" s="4" t="s">
        <v>19</v>
      </c>
      <c r="B11" s="4">
        <v>7</v>
      </c>
      <c r="C11" s="7" t="s">
        <v>20</v>
      </c>
      <c r="D11" s="8" t="s">
        <v>8</v>
      </c>
      <c r="E11" s="4">
        <v>40</v>
      </c>
    </row>
    <row r="12" spans="1:8" ht="14.25" customHeight="1" x14ac:dyDescent="0.25">
      <c r="A12" s="4" t="s">
        <v>19</v>
      </c>
      <c r="B12" s="4">
        <v>8</v>
      </c>
      <c r="C12" s="7" t="s">
        <v>21</v>
      </c>
      <c r="D12" s="8" t="s">
        <v>8</v>
      </c>
      <c r="E12" s="4">
        <v>0</v>
      </c>
    </row>
    <row r="13" spans="1:8" ht="14.25" customHeight="1" x14ac:dyDescent="0.25">
      <c r="A13" s="4" t="s">
        <v>19</v>
      </c>
      <c r="B13" s="4">
        <v>9</v>
      </c>
      <c r="C13" s="7" t="s">
        <v>22</v>
      </c>
      <c r="D13" s="8" t="s">
        <v>8</v>
      </c>
      <c r="E13" s="4">
        <v>0</v>
      </c>
    </row>
    <row r="14" spans="1:8" ht="14.25" customHeight="1" x14ac:dyDescent="0.25">
      <c r="A14" s="4" t="s">
        <v>19</v>
      </c>
      <c r="B14" s="4">
        <v>10</v>
      </c>
      <c r="C14" s="7" t="s">
        <v>23</v>
      </c>
      <c r="D14" s="8" t="s">
        <v>24</v>
      </c>
      <c r="E14" s="4">
        <v>33</v>
      </c>
    </row>
    <row r="15" spans="1:8" ht="14.25" customHeight="1" x14ac:dyDescent="0.25">
      <c r="A15" s="4" t="s">
        <v>19</v>
      </c>
      <c r="B15" s="4">
        <v>11</v>
      </c>
      <c r="C15" s="7" t="s">
        <v>25</v>
      </c>
      <c r="D15" s="8" t="s">
        <v>8</v>
      </c>
      <c r="E15" s="4">
        <v>1</v>
      </c>
    </row>
    <row r="16" spans="1:8" ht="14.25" customHeight="1" x14ac:dyDescent="0.25">
      <c r="A16" s="4" t="s">
        <v>19</v>
      </c>
      <c r="B16" s="4">
        <v>12</v>
      </c>
      <c r="C16" s="7" t="s">
        <v>26</v>
      </c>
      <c r="D16" s="8" t="s">
        <v>8</v>
      </c>
      <c r="E16" s="4">
        <v>14</v>
      </c>
    </row>
    <row r="17" spans="1:5" ht="14.25" customHeight="1" x14ac:dyDescent="0.25">
      <c r="A17" s="4" t="s">
        <v>27</v>
      </c>
      <c r="B17" s="4">
        <v>13</v>
      </c>
      <c r="C17" s="7" t="s">
        <v>28</v>
      </c>
      <c r="D17" s="8" t="s">
        <v>29</v>
      </c>
      <c r="E17" s="7">
        <v>38</v>
      </c>
    </row>
    <row r="18" spans="1:5" ht="14.25" customHeight="1" x14ac:dyDescent="0.25">
      <c r="A18" s="4" t="s">
        <v>27</v>
      </c>
      <c r="B18" s="4">
        <v>14</v>
      </c>
      <c r="C18" s="7" t="s">
        <v>30</v>
      </c>
      <c r="D18" s="8" t="s">
        <v>31</v>
      </c>
      <c r="E18" s="4">
        <v>13</v>
      </c>
    </row>
    <row r="19" spans="1:5" ht="14.25" customHeight="1" x14ac:dyDescent="0.25">
      <c r="A19" s="4" t="s">
        <v>27</v>
      </c>
      <c r="B19" s="4">
        <v>15</v>
      </c>
      <c r="C19" s="7" t="s">
        <v>32</v>
      </c>
      <c r="D19" s="8" t="s">
        <v>10</v>
      </c>
      <c r="E19" s="4">
        <v>40</v>
      </c>
    </row>
    <row r="20" spans="1:5" ht="14.25" customHeight="1" x14ac:dyDescent="0.25">
      <c r="A20" s="4" t="s">
        <v>27</v>
      </c>
      <c r="B20" s="4">
        <v>16</v>
      </c>
      <c r="C20" s="7" t="s">
        <v>33</v>
      </c>
      <c r="D20" s="8" t="s">
        <v>8</v>
      </c>
      <c r="E20" s="4">
        <v>29</v>
      </c>
    </row>
    <row r="21" spans="1:5" ht="14.25" customHeight="1" x14ac:dyDescent="0.25">
      <c r="A21" s="4" t="s">
        <v>34</v>
      </c>
      <c r="B21" s="4">
        <v>17</v>
      </c>
      <c r="C21" s="7" t="s">
        <v>35</v>
      </c>
      <c r="D21" s="8" t="s">
        <v>10</v>
      </c>
      <c r="E21" s="4">
        <v>20</v>
      </c>
    </row>
    <row r="22" spans="1:5" ht="14.25" customHeight="1" x14ac:dyDescent="0.25">
      <c r="A22" s="4" t="s">
        <v>34</v>
      </c>
      <c r="B22" s="4">
        <v>18</v>
      </c>
      <c r="C22" s="7" t="s">
        <v>36</v>
      </c>
      <c r="D22" s="8" t="s">
        <v>24</v>
      </c>
      <c r="E22" s="4">
        <v>36</v>
      </c>
    </row>
    <row r="23" spans="1:5" ht="14.25" customHeight="1" x14ac:dyDescent="0.25">
      <c r="A23" s="7" t="s">
        <v>34</v>
      </c>
      <c r="B23" s="4">
        <v>19</v>
      </c>
      <c r="C23" s="7" t="s">
        <v>37</v>
      </c>
      <c r="D23" s="8" t="s">
        <v>8</v>
      </c>
      <c r="E23" s="4">
        <v>0</v>
      </c>
    </row>
    <row r="24" spans="1:5" ht="14.25" customHeight="1" x14ac:dyDescent="0.25">
      <c r="A24" s="4" t="s">
        <v>34</v>
      </c>
      <c r="B24" s="4">
        <v>20</v>
      </c>
      <c r="C24" s="7" t="s">
        <v>38</v>
      </c>
      <c r="D24" s="8" t="s">
        <v>8</v>
      </c>
      <c r="E24" s="4">
        <v>16</v>
      </c>
    </row>
    <row r="25" spans="1:5" ht="14.25" customHeight="1" x14ac:dyDescent="0.25">
      <c r="A25" s="7" t="s">
        <v>39</v>
      </c>
      <c r="B25" s="7">
        <v>21</v>
      </c>
      <c r="C25" s="7" t="s">
        <v>40</v>
      </c>
      <c r="D25" s="8" t="s">
        <v>31</v>
      </c>
      <c r="E25" s="7">
        <v>19</v>
      </c>
    </row>
    <row r="26" spans="1:5" ht="14.25" customHeight="1" x14ac:dyDescent="0.25">
      <c r="A26" s="7" t="s">
        <v>39</v>
      </c>
      <c r="B26" s="7">
        <v>22</v>
      </c>
      <c r="C26" s="7" t="s">
        <v>41</v>
      </c>
      <c r="D26" s="8" t="s">
        <v>42</v>
      </c>
      <c r="E26" s="7">
        <v>12</v>
      </c>
    </row>
    <row r="27" spans="1:5" ht="14.25" customHeight="1" x14ac:dyDescent="0.25">
      <c r="A27" s="7" t="s">
        <v>39</v>
      </c>
      <c r="B27" s="7">
        <v>23</v>
      </c>
      <c r="C27" s="7" t="s">
        <v>43</v>
      </c>
      <c r="D27" s="8" t="s">
        <v>44</v>
      </c>
      <c r="E27" s="7">
        <v>19</v>
      </c>
    </row>
    <row r="28" spans="1:5" ht="14.25" customHeight="1" x14ac:dyDescent="0.25">
      <c r="A28" s="7" t="s">
        <v>39</v>
      </c>
      <c r="B28" s="4">
        <v>24</v>
      </c>
      <c r="C28" s="7" t="s">
        <v>45</v>
      </c>
      <c r="D28" s="8" t="s">
        <v>46</v>
      </c>
      <c r="E28" s="7">
        <v>34</v>
      </c>
    </row>
    <row r="29" spans="1:5" ht="14.25" customHeight="1" x14ac:dyDescent="0.25"/>
    <row r="30" spans="1:5" ht="14.25" customHeight="1" x14ac:dyDescent="0.25"/>
    <row r="31" spans="1:5" ht="14.25" customHeight="1" x14ac:dyDescent="0.25"/>
    <row r="32" spans="1: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scale="13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92"/>
  <sheetViews>
    <sheetView workbookViewId="0"/>
  </sheetViews>
  <sheetFormatPr defaultColWidth="14.42578125" defaultRowHeight="15" customHeight="1" x14ac:dyDescent="0.25"/>
  <cols>
    <col min="1" max="1" width="4.7109375" customWidth="1"/>
    <col min="2" max="2" width="17.28515625" customWidth="1"/>
    <col min="3" max="3" width="10.28515625" customWidth="1"/>
    <col min="4" max="14" width="8.7109375" customWidth="1"/>
  </cols>
  <sheetData>
    <row r="1" spans="1:14" ht="14.25" customHeight="1" x14ac:dyDescent="0.25">
      <c r="A1" s="2" t="s">
        <v>0</v>
      </c>
    </row>
    <row r="2" spans="1:14" ht="14.25" customHeight="1" x14ac:dyDescent="0.25">
      <c r="A2" s="2" t="s">
        <v>47</v>
      </c>
      <c r="F2" s="13" t="s">
        <v>48</v>
      </c>
      <c r="G2" s="13" t="s">
        <v>49</v>
      </c>
      <c r="K2" s="13"/>
      <c r="L2" s="13"/>
    </row>
    <row r="3" spans="1:14" ht="14.25" customHeight="1" x14ac:dyDescent="0.25"/>
    <row r="4" spans="1:14" ht="14.25" customHeight="1" x14ac:dyDescent="0.25">
      <c r="A4" s="1" t="s">
        <v>50</v>
      </c>
    </row>
    <row r="5" spans="1:14" ht="14.25" customHeight="1" x14ac:dyDescent="0.25">
      <c r="A5" s="14"/>
      <c r="B5" s="15" t="s">
        <v>3</v>
      </c>
      <c r="C5" s="15" t="s">
        <v>4</v>
      </c>
      <c r="D5" s="16" t="s">
        <v>5</v>
      </c>
      <c r="E5" s="16" t="s">
        <v>51</v>
      </c>
      <c r="F5" s="16" t="s">
        <v>52</v>
      </c>
      <c r="G5" s="16" t="s">
        <v>53</v>
      </c>
      <c r="H5" s="16" t="s">
        <v>54</v>
      </c>
      <c r="I5" s="17" t="s">
        <v>55</v>
      </c>
      <c r="J5" s="18" t="s">
        <v>56</v>
      </c>
      <c r="K5" s="19"/>
      <c r="L5" s="1"/>
      <c r="M5" s="1"/>
      <c r="N5" s="1"/>
    </row>
    <row r="6" spans="1:14" ht="14.25" customHeight="1" x14ac:dyDescent="0.25">
      <c r="A6" s="20">
        <v>1</v>
      </c>
      <c r="B6" s="21" t="str">
        <f>Pelaajat!$C5</f>
        <v>Savinainen Mika</v>
      </c>
      <c r="C6" s="21" t="str">
        <f>Pelaajat!$D5</f>
        <v>GH</v>
      </c>
      <c r="D6" s="21">
        <f>Pelaajat!$E5</f>
        <v>0</v>
      </c>
      <c r="E6" s="21">
        <v>223</v>
      </c>
      <c r="F6" s="21">
        <v>201</v>
      </c>
      <c r="G6" s="21">
        <v>168</v>
      </c>
      <c r="H6" s="21">
        <v>204</v>
      </c>
      <c r="I6" s="22">
        <f t="shared" ref="I6:I29" si="0">COUNT($E6:$H6)*$D6+SUM($E6:$H6)</f>
        <v>796</v>
      </c>
      <c r="J6" s="23"/>
    </row>
    <row r="7" spans="1:14" ht="14.25" customHeight="1" x14ac:dyDescent="0.25">
      <c r="A7" s="24">
        <v>2</v>
      </c>
      <c r="B7" s="25" t="str">
        <f>Pelaajat!$C13</f>
        <v>Järvinen Tero</v>
      </c>
      <c r="C7" s="25" t="str">
        <f>Pelaajat!$D13</f>
        <v>GH</v>
      </c>
      <c r="D7" s="4">
        <f>Pelaajat!$E13</f>
        <v>0</v>
      </c>
      <c r="E7" s="25">
        <v>203</v>
      </c>
      <c r="F7" s="25">
        <v>200</v>
      </c>
      <c r="G7" s="25">
        <v>174</v>
      </c>
      <c r="H7" s="25">
        <v>210</v>
      </c>
      <c r="I7" s="26">
        <f t="shared" si="0"/>
        <v>787</v>
      </c>
      <c r="J7" s="23">
        <f>I6-$I7</f>
        <v>9</v>
      </c>
    </row>
    <row r="8" spans="1:14" ht="14.25" customHeight="1" x14ac:dyDescent="0.25">
      <c r="A8" s="24">
        <v>3</v>
      </c>
      <c r="B8" s="25" t="str">
        <f>Pelaajat!$C23</f>
        <v>Hietarinne Klaus-Kristian</v>
      </c>
      <c r="C8" s="25" t="str">
        <f>Pelaajat!$D23</f>
        <v>GH</v>
      </c>
      <c r="D8" s="25">
        <f>Pelaajat!$E23</f>
        <v>0</v>
      </c>
      <c r="E8" s="25">
        <v>202</v>
      </c>
      <c r="F8" s="25">
        <v>180</v>
      </c>
      <c r="G8" s="25">
        <v>190</v>
      </c>
      <c r="H8" s="25">
        <v>186</v>
      </c>
      <c r="I8" s="26">
        <f t="shared" si="0"/>
        <v>758</v>
      </c>
      <c r="J8" s="23">
        <f>I6-$I8</f>
        <v>38</v>
      </c>
    </row>
    <row r="9" spans="1:14" ht="14.25" customHeight="1" x14ac:dyDescent="0.25">
      <c r="A9" s="24">
        <v>4</v>
      </c>
      <c r="B9" s="25" t="str">
        <f>Pelaajat!$C16</f>
        <v>Suojanen Jorma</v>
      </c>
      <c r="C9" s="25" t="str">
        <f>Pelaajat!$D16</f>
        <v>GH</v>
      </c>
      <c r="D9" s="25">
        <f>Pelaajat!$E16</f>
        <v>14</v>
      </c>
      <c r="E9" s="25">
        <v>187</v>
      </c>
      <c r="F9" s="25">
        <v>159</v>
      </c>
      <c r="G9" s="25">
        <v>180</v>
      </c>
      <c r="H9" s="25">
        <v>170</v>
      </c>
      <c r="I9" s="26">
        <f t="shared" si="0"/>
        <v>752</v>
      </c>
      <c r="J9" s="23">
        <f>I6-$I9</f>
        <v>44</v>
      </c>
      <c r="K9" s="4"/>
    </row>
    <row r="10" spans="1:14" ht="14.25" customHeight="1" x14ac:dyDescent="0.25">
      <c r="A10" s="24">
        <v>5</v>
      </c>
      <c r="B10" s="25" t="str">
        <f>Pelaajat!$C24</f>
        <v>Javanainen Anni</v>
      </c>
      <c r="C10" s="25" t="str">
        <f>Pelaajat!$D24</f>
        <v>GH</v>
      </c>
      <c r="D10" s="25">
        <f>Pelaajat!$E24</f>
        <v>16</v>
      </c>
      <c r="E10" s="25">
        <v>162</v>
      </c>
      <c r="F10" s="25">
        <v>192</v>
      </c>
      <c r="G10" s="25">
        <v>157</v>
      </c>
      <c r="H10" s="25">
        <v>171</v>
      </c>
      <c r="I10" s="26">
        <f t="shared" si="0"/>
        <v>746</v>
      </c>
      <c r="J10" s="23">
        <f>I6-$I10</f>
        <v>50</v>
      </c>
      <c r="K10" s="4"/>
    </row>
    <row r="11" spans="1:14" ht="14.25" customHeight="1" x14ac:dyDescent="0.25">
      <c r="A11" s="24">
        <v>6</v>
      </c>
      <c r="B11" s="25" t="str">
        <f>Pelaajat!$C20</f>
        <v>Kukkaro Aleksi</v>
      </c>
      <c r="C11" s="25" t="str">
        <f>Pelaajat!$D20</f>
        <v>GH</v>
      </c>
      <c r="D11" s="25">
        <f>Pelaajat!$E20</f>
        <v>29</v>
      </c>
      <c r="E11" s="25">
        <v>139</v>
      </c>
      <c r="F11" s="25">
        <v>176</v>
      </c>
      <c r="G11" s="25">
        <v>132</v>
      </c>
      <c r="H11" s="25">
        <v>180</v>
      </c>
      <c r="I11" s="26">
        <f t="shared" si="0"/>
        <v>743</v>
      </c>
      <c r="J11" s="23">
        <f>I6-$I11</f>
        <v>53</v>
      </c>
      <c r="K11" s="4"/>
      <c r="L11" s="7" t="s">
        <v>57</v>
      </c>
    </row>
    <row r="12" spans="1:14" ht="14.25" customHeight="1" x14ac:dyDescent="0.25">
      <c r="A12" s="24">
        <v>7</v>
      </c>
      <c r="B12" s="25" t="str">
        <f>Pelaajat!$C10</f>
        <v>Partinen Risto</v>
      </c>
      <c r="C12" s="25" t="str">
        <f>Pelaajat!$D10</f>
        <v>GH</v>
      </c>
      <c r="D12" s="25">
        <f>Pelaajat!$E10</f>
        <v>0</v>
      </c>
      <c r="E12" s="25">
        <v>146</v>
      </c>
      <c r="F12" s="25">
        <v>235</v>
      </c>
      <c r="G12" s="25">
        <v>170</v>
      </c>
      <c r="H12" s="25">
        <v>170</v>
      </c>
      <c r="I12" s="26">
        <f t="shared" si="0"/>
        <v>721</v>
      </c>
      <c r="J12" s="23">
        <f>I6-$I12</f>
        <v>75</v>
      </c>
      <c r="K12" s="4"/>
    </row>
    <row r="13" spans="1:14" ht="14.25" customHeight="1" x14ac:dyDescent="0.25">
      <c r="A13" s="24">
        <v>8</v>
      </c>
      <c r="B13" s="25" t="str">
        <f>Pelaajat!$C11</f>
        <v>Mäenpää Jesse</v>
      </c>
      <c r="C13" s="25" t="str">
        <f>Pelaajat!$D11</f>
        <v>GH</v>
      </c>
      <c r="D13" s="25">
        <f>Pelaajat!$E11</f>
        <v>40</v>
      </c>
      <c r="E13" s="25">
        <v>118</v>
      </c>
      <c r="F13" s="25">
        <v>153</v>
      </c>
      <c r="G13" s="25">
        <v>158</v>
      </c>
      <c r="H13" s="25">
        <v>129</v>
      </c>
      <c r="I13" s="26">
        <f t="shared" si="0"/>
        <v>718</v>
      </c>
      <c r="J13" s="23">
        <f>I6-$I13</f>
        <v>78</v>
      </c>
      <c r="K13" s="4"/>
    </row>
    <row r="14" spans="1:14" ht="14.25" customHeight="1" x14ac:dyDescent="0.25">
      <c r="A14" s="27">
        <v>9</v>
      </c>
      <c r="B14" s="25" t="str">
        <f>Pelaajat!$C9</f>
        <v xml:space="preserve">Lehtinen Timo </v>
      </c>
      <c r="C14" s="25" t="str">
        <f>Pelaajat!$D9</f>
        <v>House Bowlers</v>
      </c>
      <c r="D14" s="25">
        <f>Pelaajat!$E9</f>
        <v>27</v>
      </c>
      <c r="E14" s="25">
        <v>176</v>
      </c>
      <c r="F14" s="25">
        <v>159</v>
      </c>
      <c r="G14" s="25">
        <v>121</v>
      </c>
      <c r="H14" s="25">
        <v>150</v>
      </c>
      <c r="I14" s="26">
        <f t="shared" si="0"/>
        <v>714</v>
      </c>
      <c r="J14" s="23">
        <f>I6-$I14</f>
        <v>82</v>
      </c>
      <c r="K14" s="4"/>
    </row>
    <row r="15" spans="1:14" ht="14.25" customHeight="1" x14ac:dyDescent="0.25">
      <c r="A15" s="27">
        <v>10</v>
      </c>
      <c r="B15" s="25" t="str">
        <f>Pelaajat!$C12</f>
        <v xml:space="preserve">Lahtinen Markus </v>
      </c>
      <c r="C15" s="25" t="str">
        <f>Pelaajat!$D12</f>
        <v>GH</v>
      </c>
      <c r="D15" s="25">
        <f>Pelaajat!$E12</f>
        <v>0</v>
      </c>
      <c r="E15" s="25">
        <v>179</v>
      </c>
      <c r="F15" s="25">
        <v>191</v>
      </c>
      <c r="G15" s="25">
        <v>167</v>
      </c>
      <c r="H15" s="25">
        <v>163</v>
      </c>
      <c r="I15" s="26">
        <f t="shared" si="0"/>
        <v>700</v>
      </c>
      <c r="J15" s="23">
        <f>I6-$I15</f>
        <v>96</v>
      </c>
      <c r="K15" s="4"/>
    </row>
    <row r="16" spans="1:14" ht="14.25" customHeight="1" x14ac:dyDescent="0.25">
      <c r="A16" s="27">
        <v>11</v>
      </c>
      <c r="B16" s="25" t="str">
        <f>Pelaajat!$C7</f>
        <v>Mäenpää Jouni</v>
      </c>
      <c r="C16" s="25" t="str">
        <f>Pelaajat!$D7</f>
        <v>GH</v>
      </c>
      <c r="D16" s="25">
        <f>Pelaajat!$E7</f>
        <v>0</v>
      </c>
      <c r="E16" s="25">
        <v>167</v>
      </c>
      <c r="F16" s="25">
        <v>118</v>
      </c>
      <c r="G16" s="25">
        <v>202</v>
      </c>
      <c r="H16" s="25">
        <v>173</v>
      </c>
      <c r="I16" s="26">
        <f t="shared" si="0"/>
        <v>660</v>
      </c>
      <c r="J16" s="23">
        <f>I6-$I16</f>
        <v>136</v>
      </c>
      <c r="K16" s="4"/>
    </row>
    <row r="17" spans="1:11" ht="14.25" customHeight="1" x14ac:dyDescent="0.25">
      <c r="A17" s="27">
        <v>12</v>
      </c>
      <c r="B17" s="25" t="str">
        <f>Pelaajat!$C8</f>
        <v xml:space="preserve">Järvinen Arttu </v>
      </c>
      <c r="C17" s="25" t="str">
        <f>Pelaajat!$D8</f>
        <v>GH</v>
      </c>
      <c r="D17" s="25">
        <f>Pelaajat!$E8</f>
        <v>1</v>
      </c>
      <c r="E17" s="25">
        <v>149</v>
      </c>
      <c r="F17" s="25">
        <v>146</v>
      </c>
      <c r="G17" s="25">
        <v>171</v>
      </c>
      <c r="H17" s="25">
        <v>189</v>
      </c>
      <c r="I17" s="26">
        <f t="shared" si="0"/>
        <v>659</v>
      </c>
      <c r="J17" s="23">
        <f>I6-$I17</f>
        <v>137</v>
      </c>
      <c r="K17" s="4"/>
    </row>
    <row r="18" spans="1:11" ht="14.25" customHeight="1" x14ac:dyDescent="0.25">
      <c r="A18" s="27">
        <v>13</v>
      </c>
      <c r="B18" s="25" t="str">
        <f>Pelaajat!$C21</f>
        <v>Virtanen Ari</v>
      </c>
      <c r="C18" s="25" t="str">
        <f>Pelaajat!$D21</f>
        <v>GS</v>
      </c>
      <c r="D18" s="25">
        <f>Pelaajat!$E21</f>
        <v>20</v>
      </c>
      <c r="E18" s="25">
        <v>130</v>
      </c>
      <c r="F18" s="25">
        <v>164</v>
      </c>
      <c r="G18" s="25">
        <v>132</v>
      </c>
      <c r="H18" s="25">
        <v>152</v>
      </c>
      <c r="I18" s="26">
        <f t="shared" si="0"/>
        <v>658</v>
      </c>
      <c r="J18" s="23">
        <f>I6-$I18</f>
        <v>138</v>
      </c>
      <c r="K18" s="4"/>
    </row>
    <row r="19" spans="1:11" ht="14.25" customHeight="1" x14ac:dyDescent="0.25">
      <c r="A19" s="27">
        <v>14</v>
      </c>
      <c r="B19" s="25" t="str">
        <f>Pelaajat!$C15</f>
        <v xml:space="preserve">Savolainen Ilkka </v>
      </c>
      <c r="C19" s="25" t="str">
        <f>Pelaajat!$D15</f>
        <v>GH</v>
      </c>
      <c r="D19" s="25">
        <f>Pelaajat!$E15</f>
        <v>1</v>
      </c>
      <c r="E19" s="25">
        <v>137</v>
      </c>
      <c r="F19" s="25">
        <v>157</v>
      </c>
      <c r="G19" s="25">
        <v>190</v>
      </c>
      <c r="H19" s="25">
        <v>169</v>
      </c>
      <c r="I19" s="26">
        <f t="shared" si="0"/>
        <v>657</v>
      </c>
      <c r="J19" s="23">
        <f>I6-$I19</f>
        <v>139</v>
      </c>
      <c r="K19" s="4"/>
    </row>
    <row r="20" spans="1:11" ht="14.25" customHeight="1" x14ac:dyDescent="0.25">
      <c r="A20" s="28">
        <v>15</v>
      </c>
      <c r="B20" s="29" t="str">
        <f>Pelaajat!$C17</f>
        <v>Hurskainen Jouko</v>
      </c>
      <c r="C20" s="29" t="str">
        <f>Pelaajat!$D17</f>
        <v>HBC</v>
      </c>
      <c r="D20" s="29">
        <f>Pelaajat!$E17</f>
        <v>38</v>
      </c>
      <c r="E20" s="29">
        <v>159</v>
      </c>
      <c r="F20" s="29">
        <v>115</v>
      </c>
      <c r="G20" s="29">
        <v>132</v>
      </c>
      <c r="H20" s="29">
        <v>99</v>
      </c>
      <c r="I20" s="26">
        <f t="shared" si="0"/>
        <v>657</v>
      </c>
      <c r="J20" s="23">
        <f>I6-$I20</f>
        <v>139</v>
      </c>
      <c r="K20" s="4"/>
    </row>
    <row r="21" spans="1:11" ht="14.25" customHeight="1" x14ac:dyDescent="0.25">
      <c r="A21" s="28">
        <v>16</v>
      </c>
      <c r="B21" s="29" t="str">
        <f>Pelaajat!$C14</f>
        <v>Tervakangas Kirsti</v>
      </c>
      <c r="C21" s="29" t="str">
        <f>Pelaajat!$D14</f>
        <v>Keila-89</v>
      </c>
      <c r="D21" s="29">
        <f>Pelaajat!$E14</f>
        <v>33</v>
      </c>
      <c r="E21" s="29">
        <v>137</v>
      </c>
      <c r="F21" s="29">
        <v>137</v>
      </c>
      <c r="G21" s="29">
        <v>110</v>
      </c>
      <c r="H21" s="29">
        <v>137</v>
      </c>
      <c r="I21" s="26">
        <f t="shared" si="0"/>
        <v>653</v>
      </c>
      <c r="J21" s="23">
        <f>I6-$I21</f>
        <v>143</v>
      </c>
      <c r="K21" s="4"/>
    </row>
    <row r="22" spans="1:11" ht="14.25" customHeight="1" x14ac:dyDescent="0.25">
      <c r="A22" s="30">
        <v>17</v>
      </c>
      <c r="B22" s="29" t="str">
        <f>Pelaajat!$C26</f>
        <v>Myllymäki Topi</v>
      </c>
      <c r="C22" s="29" t="str">
        <f>Pelaajat!$D26</f>
        <v>TPS</v>
      </c>
      <c r="D22" s="29">
        <f>Pelaajat!$E26</f>
        <v>12</v>
      </c>
      <c r="E22" s="29"/>
      <c r="F22" s="29"/>
      <c r="G22" s="29"/>
      <c r="H22" s="29"/>
      <c r="I22" s="26">
        <f t="shared" si="0"/>
        <v>0</v>
      </c>
      <c r="J22" s="23">
        <f>I6-$I22</f>
        <v>796</v>
      </c>
      <c r="K22" s="4"/>
    </row>
    <row r="23" spans="1:11" ht="14.25" customHeight="1" x14ac:dyDescent="0.25">
      <c r="A23" s="30">
        <v>18</v>
      </c>
      <c r="B23" s="29" t="str">
        <f>Pelaajat!$C18</f>
        <v>Santaluoto Pasi</v>
      </c>
      <c r="C23" s="29" t="str">
        <f>Pelaajat!$D18</f>
        <v>PinBusters</v>
      </c>
      <c r="D23" s="29">
        <f>Pelaajat!$E18</f>
        <v>13</v>
      </c>
      <c r="E23" s="29"/>
      <c r="F23" s="29"/>
      <c r="G23" s="29"/>
      <c r="H23" s="29"/>
      <c r="I23" s="26">
        <f t="shared" si="0"/>
        <v>0</v>
      </c>
      <c r="J23" s="23">
        <f>I6-$I23</f>
        <v>796</v>
      </c>
      <c r="K23" s="4"/>
    </row>
    <row r="24" spans="1:11" ht="14.25" customHeight="1" x14ac:dyDescent="0.25">
      <c r="A24" s="30">
        <v>19</v>
      </c>
      <c r="B24" s="29" t="str">
        <f>Pelaajat!$C27</f>
        <v>Lähdemäki Seppo</v>
      </c>
      <c r="C24" s="29" t="str">
        <f>Pelaajat!$D27</f>
        <v>Klotti</v>
      </c>
      <c r="D24" s="29">
        <f>Pelaajat!$E27</f>
        <v>19</v>
      </c>
      <c r="E24" s="29"/>
      <c r="F24" s="29"/>
      <c r="G24" s="29"/>
      <c r="H24" s="29"/>
      <c r="I24" s="26">
        <f t="shared" si="0"/>
        <v>0</v>
      </c>
      <c r="J24" s="23">
        <f>I6-$I24</f>
        <v>796</v>
      </c>
      <c r="K24" s="4"/>
    </row>
    <row r="25" spans="1:11" ht="14.25" customHeight="1" x14ac:dyDescent="0.25">
      <c r="A25" s="30">
        <v>20</v>
      </c>
      <c r="B25" s="29" t="str">
        <f>Pelaajat!$C25</f>
        <v>Suomi Petri</v>
      </c>
      <c r="C25" s="29" t="str">
        <f>Pelaajat!$D25</f>
        <v>PinBusters</v>
      </c>
      <c r="D25" s="29">
        <f>Pelaajat!$E25</f>
        <v>19</v>
      </c>
      <c r="E25" s="29"/>
      <c r="F25" s="29"/>
      <c r="G25" s="29"/>
      <c r="H25" s="29"/>
      <c r="I25" s="31">
        <f t="shared" si="0"/>
        <v>0</v>
      </c>
      <c r="J25" s="23">
        <f>I6-$I25</f>
        <v>796</v>
      </c>
      <c r="K25" s="4"/>
    </row>
    <row r="26" spans="1:11" ht="14.25" customHeight="1" x14ac:dyDescent="0.25">
      <c r="A26" s="30">
        <v>21</v>
      </c>
      <c r="B26" s="29" t="str">
        <f>Pelaajat!$C6</f>
        <v>Salmi Hannu</v>
      </c>
      <c r="C26" s="29" t="str">
        <f>Pelaajat!$D6</f>
        <v>GS</v>
      </c>
      <c r="D26" s="29">
        <f>Pelaajat!$E6</f>
        <v>32</v>
      </c>
      <c r="E26" s="29"/>
      <c r="F26" s="29"/>
      <c r="G26" s="29"/>
      <c r="H26" s="29"/>
      <c r="I26" s="31">
        <f t="shared" si="0"/>
        <v>0</v>
      </c>
      <c r="J26" s="23">
        <f>I6-$I26</f>
        <v>796</v>
      </c>
      <c r="K26" s="4"/>
    </row>
    <row r="27" spans="1:11" ht="14.25" customHeight="1" x14ac:dyDescent="0.25">
      <c r="A27" s="30">
        <v>22</v>
      </c>
      <c r="B27" s="29" t="str">
        <f>Pelaajat!$C28</f>
        <v>Nurminen Aila</v>
      </c>
      <c r="C27" s="29" t="str">
        <f>Pelaajat!$D28</f>
        <v>Siluetti</v>
      </c>
      <c r="D27" s="29">
        <f>Pelaajat!$E28</f>
        <v>34</v>
      </c>
      <c r="E27" s="29"/>
      <c r="F27" s="29"/>
      <c r="G27" s="29"/>
      <c r="H27" s="29"/>
      <c r="I27" s="31">
        <f t="shared" si="0"/>
        <v>0</v>
      </c>
      <c r="J27" s="23">
        <f>I6-$I27</f>
        <v>796</v>
      </c>
      <c r="K27" s="4"/>
    </row>
    <row r="28" spans="1:11" ht="14.25" customHeight="1" x14ac:dyDescent="0.25">
      <c r="A28" s="30">
        <v>23</v>
      </c>
      <c r="B28" s="29" t="str">
        <f>Pelaajat!$C22</f>
        <v>Toivonen ANja</v>
      </c>
      <c r="C28" s="29" t="str">
        <f>Pelaajat!$D22</f>
        <v>Keila-89</v>
      </c>
      <c r="D28" s="29">
        <f>Pelaajat!$E22</f>
        <v>36</v>
      </c>
      <c r="E28" s="29"/>
      <c r="F28" s="29"/>
      <c r="G28" s="29"/>
      <c r="H28" s="29"/>
      <c r="I28" s="31">
        <f t="shared" si="0"/>
        <v>0</v>
      </c>
      <c r="J28" s="23">
        <f>I6-$I28</f>
        <v>796</v>
      </c>
      <c r="K28" s="4"/>
    </row>
    <row r="29" spans="1:11" ht="14.25" customHeight="1" x14ac:dyDescent="0.25">
      <c r="A29" s="32">
        <v>24</v>
      </c>
      <c r="B29" s="33" t="str">
        <f>Pelaajat!$C19</f>
        <v>Reunanen Markku</v>
      </c>
      <c r="C29" s="33" t="str">
        <f>Pelaajat!$D19</f>
        <v>GS</v>
      </c>
      <c r="D29" s="33">
        <f>Pelaajat!$E19</f>
        <v>40</v>
      </c>
      <c r="E29" s="33"/>
      <c r="F29" s="33"/>
      <c r="G29" s="33"/>
      <c r="H29" s="33"/>
      <c r="I29" s="34">
        <f t="shared" si="0"/>
        <v>0</v>
      </c>
      <c r="J29" s="4">
        <f>I6-$I29</f>
        <v>796</v>
      </c>
      <c r="K29" s="4"/>
    </row>
    <row r="30" spans="1:11" ht="14.25" customHeight="1" x14ac:dyDescent="0.25"/>
    <row r="31" spans="1:11" ht="14.25" customHeight="1" x14ac:dyDescent="0.25"/>
    <row r="32" spans="1:1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1000"/>
  <sheetViews>
    <sheetView tabSelected="1" workbookViewId="0"/>
  </sheetViews>
  <sheetFormatPr defaultColWidth="14.42578125" defaultRowHeight="15" customHeight="1" x14ac:dyDescent="0.25"/>
  <cols>
    <col min="1" max="1" width="8.5703125" customWidth="1"/>
    <col min="2" max="2" width="23" customWidth="1"/>
    <col min="3" max="3" width="17.28515625" customWidth="1"/>
    <col min="4" max="7" width="10.140625" customWidth="1"/>
    <col min="8" max="8" width="4.5703125" customWidth="1"/>
    <col min="9" max="9" width="6.85546875" customWidth="1"/>
    <col min="10" max="10" width="22.7109375" customWidth="1"/>
    <col min="11" max="11" width="17.28515625" customWidth="1"/>
    <col min="12" max="15" width="10.140625" customWidth="1"/>
    <col min="16" max="16" width="4.42578125" customWidth="1"/>
    <col min="22" max="22" width="5.42578125" customWidth="1"/>
  </cols>
  <sheetData>
    <row r="1" spans="1:15" ht="15.75" x14ac:dyDescent="0.25">
      <c r="A1" s="2" t="s">
        <v>0</v>
      </c>
    </row>
    <row r="2" spans="1:15" ht="15.75" x14ac:dyDescent="0.25">
      <c r="A2" s="2" t="s">
        <v>47</v>
      </c>
    </row>
    <row r="3" spans="1:15" ht="18.75" x14ac:dyDescent="0.3">
      <c r="A3" s="35"/>
    </row>
    <row r="4" spans="1:15" ht="18.75" x14ac:dyDescent="0.3">
      <c r="A4" s="35"/>
      <c r="B4" s="2" t="s">
        <v>58</v>
      </c>
      <c r="D4" s="1" t="s">
        <v>48</v>
      </c>
      <c r="E4" s="1" t="s">
        <v>59</v>
      </c>
      <c r="H4" s="36"/>
      <c r="K4" s="2" t="s">
        <v>48</v>
      </c>
      <c r="L4" s="2" t="s">
        <v>60</v>
      </c>
      <c r="O4" s="37"/>
    </row>
    <row r="5" spans="1:15" ht="15.75" x14ac:dyDescent="0.25">
      <c r="A5" s="1"/>
      <c r="B5" s="38" t="s">
        <v>3</v>
      </c>
      <c r="C5" s="38" t="s">
        <v>4</v>
      </c>
      <c r="D5" s="38" t="s">
        <v>61</v>
      </c>
      <c r="E5" s="39" t="s">
        <v>62</v>
      </c>
      <c r="F5" s="39" t="s">
        <v>63</v>
      </c>
      <c r="G5" s="39" t="s">
        <v>64</v>
      </c>
      <c r="H5" s="40"/>
      <c r="O5" s="37"/>
    </row>
    <row r="6" spans="1:15" x14ac:dyDescent="0.25">
      <c r="A6" s="1">
        <v>8</v>
      </c>
      <c r="B6" s="41" t="str">
        <f>'Vaihe 1'!$B13</f>
        <v>Mäenpää Jesse</v>
      </c>
      <c r="C6" s="42" t="str">
        <f>'Vaihe 1'!$C13</f>
        <v>GH</v>
      </c>
      <c r="D6" s="42">
        <f>'Vaihe 1'!$D13</f>
        <v>40</v>
      </c>
      <c r="E6" s="42">
        <v>159</v>
      </c>
      <c r="F6" s="42">
        <v>161</v>
      </c>
      <c r="G6" s="43">
        <f t="shared" ref="G6:G7" si="0">(COUNT(E6:F6)*D6)+SUM(E6:F6)</f>
        <v>400</v>
      </c>
      <c r="H6" s="40"/>
      <c r="O6" s="37"/>
    </row>
    <row r="7" spans="1:15" ht="15.75" x14ac:dyDescent="0.25">
      <c r="A7" s="1">
        <v>1</v>
      </c>
      <c r="B7" s="44" t="str">
        <f>'Vaihe 1'!$B6</f>
        <v>Savinainen Mika</v>
      </c>
      <c r="C7" s="45" t="str">
        <f>'Vaihe 1'!$C6</f>
        <v>GH</v>
      </c>
      <c r="D7" s="46">
        <f>'Vaihe 1'!$D6</f>
        <v>0</v>
      </c>
      <c r="E7" s="45">
        <v>160</v>
      </c>
      <c r="F7" s="45">
        <v>181</v>
      </c>
      <c r="G7" s="47">
        <f t="shared" si="0"/>
        <v>341</v>
      </c>
      <c r="H7" s="40"/>
      <c r="K7" s="48" t="s">
        <v>65</v>
      </c>
      <c r="O7" s="37"/>
    </row>
    <row r="8" spans="1:15" ht="15.75" x14ac:dyDescent="0.25">
      <c r="A8" s="1"/>
      <c r="B8" s="38" t="s">
        <v>3</v>
      </c>
      <c r="C8" s="38" t="s">
        <v>4</v>
      </c>
      <c r="D8" s="38" t="s">
        <v>61</v>
      </c>
      <c r="E8" s="39" t="s">
        <v>62</v>
      </c>
      <c r="F8" s="39" t="s">
        <v>63</v>
      </c>
      <c r="G8" s="39" t="s">
        <v>64</v>
      </c>
      <c r="H8" s="40"/>
      <c r="I8" s="7"/>
      <c r="O8" s="37"/>
    </row>
    <row r="9" spans="1:15" x14ac:dyDescent="0.25">
      <c r="A9" s="1">
        <v>4</v>
      </c>
      <c r="B9" s="41" t="str">
        <f>'Vaihe 1'!$B9</f>
        <v>Suojanen Jorma</v>
      </c>
      <c r="C9" s="42" t="str">
        <f>'Vaihe 1'!$C9</f>
        <v>GH</v>
      </c>
      <c r="D9" s="42">
        <f>'Vaihe 1'!$D9</f>
        <v>14</v>
      </c>
      <c r="E9" s="42">
        <v>165</v>
      </c>
      <c r="F9" s="42">
        <v>177</v>
      </c>
      <c r="G9" s="43">
        <f t="shared" ref="G9:G10" si="1">(COUNT(E9:F9)*D9)+SUM(E9:F9)</f>
        <v>370</v>
      </c>
      <c r="H9" s="40"/>
      <c r="I9" s="7"/>
      <c r="O9" s="37"/>
    </row>
    <row r="10" spans="1:15" ht="15.75" x14ac:dyDescent="0.25">
      <c r="A10" s="1">
        <v>5</v>
      </c>
      <c r="B10" s="49" t="str">
        <f>'Vaihe 1'!$B10</f>
        <v>Javanainen Anni</v>
      </c>
      <c r="C10" s="45" t="str">
        <f>'Vaihe 1'!$C10</f>
        <v>GH</v>
      </c>
      <c r="D10" s="45">
        <f>'Vaihe 1'!$D10</f>
        <v>16</v>
      </c>
      <c r="E10" s="45">
        <v>127</v>
      </c>
      <c r="F10" s="45">
        <v>150</v>
      </c>
      <c r="G10" s="47">
        <f t="shared" si="1"/>
        <v>309</v>
      </c>
      <c r="H10" s="40"/>
      <c r="K10" s="50" t="s">
        <v>3</v>
      </c>
      <c r="L10" s="50" t="s">
        <v>4</v>
      </c>
      <c r="M10" s="50" t="s">
        <v>61</v>
      </c>
      <c r="N10" s="51" t="s">
        <v>64</v>
      </c>
      <c r="O10" s="37"/>
    </row>
    <row r="11" spans="1:15" ht="15.75" x14ac:dyDescent="0.25">
      <c r="A11" s="1"/>
      <c r="B11" s="2" t="s">
        <v>3</v>
      </c>
      <c r="C11" s="2" t="s">
        <v>4</v>
      </c>
      <c r="D11" s="2" t="s">
        <v>61</v>
      </c>
      <c r="E11" s="52" t="s">
        <v>62</v>
      </c>
      <c r="F11" s="52" t="s">
        <v>63</v>
      </c>
      <c r="G11" s="52" t="s">
        <v>64</v>
      </c>
      <c r="H11" s="40"/>
      <c r="K11" s="53" t="s">
        <v>37</v>
      </c>
      <c r="L11" s="53" t="str">
        <f>'Vaihe 2-4'!$C15</f>
        <v>GH</v>
      </c>
      <c r="M11" s="53">
        <f>'Vaihe 2-4'!$D15</f>
        <v>0</v>
      </c>
      <c r="N11" s="53">
        <v>1187</v>
      </c>
      <c r="O11" s="37"/>
    </row>
    <row r="12" spans="1:15" x14ac:dyDescent="0.25">
      <c r="A12" s="1">
        <v>3</v>
      </c>
      <c r="B12" s="54" t="str">
        <f>'Vaihe 1'!$B8</f>
        <v>Hietarinne Klaus-Kristian</v>
      </c>
      <c r="C12" s="21" t="str">
        <f>'Vaihe 1'!$C8</f>
        <v>GH</v>
      </c>
      <c r="D12" s="21">
        <f>'Vaihe 1'!$D8</f>
        <v>0</v>
      </c>
      <c r="E12" s="21">
        <v>211</v>
      </c>
      <c r="F12" s="21">
        <v>218</v>
      </c>
      <c r="G12" s="22">
        <f t="shared" ref="G12:G13" si="2">(COUNT(E12:F12)*D12)+SUM(E12:F12)</f>
        <v>429</v>
      </c>
      <c r="H12" s="40"/>
      <c r="K12" s="53" t="s">
        <v>18</v>
      </c>
      <c r="L12" s="53" t="str">
        <f>'Vaihe 2-4'!$C12</f>
        <v>GH</v>
      </c>
      <c r="M12" s="53">
        <f>'Vaihe 2-4'!$D12</f>
        <v>0</v>
      </c>
      <c r="N12" s="53">
        <v>1154</v>
      </c>
      <c r="O12" s="37"/>
    </row>
    <row r="13" spans="1:15" x14ac:dyDescent="0.25">
      <c r="A13" s="1">
        <v>6</v>
      </c>
      <c r="B13" s="32" t="str">
        <f>'Vaihe 1'!$B11</f>
        <v>Kukkaro Aleksi</v>
      </c>
      <c r="C13" s="33" t="str">
        <f>'Vaihe 1'!$C11</f>
        <v>GH</v>
      </c>
      <c r="D13" s="33">
        <f>'Vaihe 1'!$D11</f>
        <v>29</v>
      </c>
      <c r="E13" s="33">
        <v>158</v>
      </c>
      <c r="F13" s="33">
        <v>178</v>
      </c>
      <c r="G13" s="34">
        <f t="shared" si="2"/>
        <v>394</v>
      </c>
      <c r="H13" s="40"/>
      <c r="K13" s="53" t="s">
        <v>26</v>
      </c>
      <c r="L13" s="53" t="str">
        <f>'Vaihe 2-4'!$C6</f>
        <v>GH</v>
      </c>
      <c r="M13" s="53">
        <v>14</v>
      </c>
      <c r="N13" s="53">
        <v>1122</v>
      </c>
      <c r="O13" s="37"/>
    </row>
    <row r="14" spans="1:15" ht="15.75" x14ac:dyDescent="0.25">
      <c r="A14" s="1"/>
      <c r="B14" s="2" t="s">
        <v>3</v>
      </c>
      <c r="C14" s="2" t="s">
        <v>4</v>
      </c>
      <c r="D14" s="2" t="s">
        <v>61</v>
      </c>
      <c r="E14" s="52" t="s">
        <v>62</v>
      </c>
      <c r="F14" s="52" t="s">
        <v>63</v>
      </c>
      <c r="G14" s="52" t="s">
        <v>64</v>
      </c>
      <c r="H14" s="40"/>
      <c r="I14" s="7"/>
      <c r="K14" s="53" t="s">
        <v>66</v>
      </c>
      <c r="L14" s="53" t="str">
        <f>'Vaihe 2-4'!$C9</f>
        <v>GH</v>
      </c>
      <c r="M14" s="53">
        <v>40</v>
      </c>
      <c r="N14" s="53">
        <v>1118</v>
      </c>
      <c r="O14" s="37"/>
    </row>
    <row r="15" spans="1:15" x14ac:dyDescent="0.25">
      <c r="A15" s="1">
        <v>7</v>
      </c>
      <c r="B15" s="54" t="str">
        <f>'Vaihe 1'!$B12</f>
        <v>Partinen Risto</v>
      </c>
      <c r="C15" s="21" t="str">
        <f>'Vaihe 1'!$C12</f>
        <v>GH</v>
      </c>
      <c r="D15" s="21">
        <f>'Vaihe 1'!$D12</f>
        <v>0</v>
      </c>
      <c r="E15" s="21">
        <v>226</v>
      </c>
      <c r="F15" s="21">
        <v>207</v>
      </c>
      <c r="G15" s="22">
        <f t="shared" ref="G15:G16" si="3">(COUNT(E15:F15)*D15)+SUM(E15:F15)</f>
        <v>433</v>
      </c>
      <c r="H15" s="40"/>
      <c r="I15" s="7"/>
    </row>
    <row r="16" spans="1:15" x14ac:dyDescent="0.25">
      <c r="A16" s="1">
        <v>2</v>
      </c>
      <c r="B16" s="32" t="str">
        <f>'Vaihe 1'!$B7</f>
        <v>Järvinen Tero</v>
      </c>
      <c r="C16" s="33" t="str">
        <f>'Vaihe 1'!$C7</f>
        <v>GH</v>
      </c>
      <c r="D16" s="33">
        <f>'Vaihe 1'!$D7</f>
        <v>0</v>
      </c>
      <c r="E16" s="33">
        <v>167</v>
      </c>
      <c r="F16" s="33">
        <v>156</v>
      </c>
      <c r="G16" s="34">
        <f t="shared" si="3"/>
        <v>323</v>
      </c>
      <c r="H16" s="40"/>
    </row>
    <row r="17" spans="1:9" ht="15.75" x14ac:dyDescent="0.25">
      <c r="A17" s="1"/>
      <c r="B17" s="38" t="s">
        <v>3</v>
      </c>
      <c r="C17" s="38" t="s">
        <v>4</v>
      </c>
      <c r="D17" s="38" t="s">
        <v>61</v>
      </c>
      <c r="E17" s="39" t="s">
        <v>62</v>
      </c>
      <c r="F17" s="39" t="s">
        <v>63</v>
      </c>
      <c r="G17" s="39" t="s">
        <v>64</v>
      </c>
      <c r="H17" s="40"/>
    </row>
    <row r="18" spans="1:9" x14ac:dyDescent="0.25">
      <c r="A18" s="1"/>
      <c r="B18" s="41"/>
      <c r="C18" s="42"/>
      <c r="D18" s="42"/>
      <c r="E18" s="42"/>
      <c r="F18" s="42"/>
      <c r="G18" s="43">
        <f t="shared" ref="G18:G19" si="4">(COUNT(E18:F18)*D18)+SUM(E18:F18)</f>
        <v>0</v>
      </c>
      <c r="H18" s="40"/>
    </row>
    <row r="19" spans="1:9" x14ac:dyDescent="0.25">
      <c r="A19" s="1"/>
      <c r="B19" s="49"/>
      <c r="C19" s="45"/>
      <c r="D19" s="45"/>
      <c r="E19" s="45"/>
      <c r="F19" s="45"/>
      <c r="G19" s="47">
        <f t="shared" si="4"/>
        <v>0</v>
      </c>
      <c r="H19" s="40"/>
    </row>
    <row r="20" spans="1:9" ht="15.75" x14ac:dyDescent="0.25">
      <c r="A20" s="1"/>
      <c r="B20" s="38" t="s">
        <v>3</v>
      </c>
      <c r="C20" s="38" t="s">
        <v>4</v>
      </c>
      <c r="D20" s="38" t="s">
        <v>61</v>
      </c>
      <c r="E20" s="39" t="s">
        <v>62</v>
      </c>
      <c r="F20" s="39" t="s">
        <v>63</v>
      </c>
      <c r="G20" s="39" t="s">
        <v>64</v>
      </c>
      <c r="H20" s="40"/>
      <c r="I20" s="7"/>
    </row>
    <row r="21" spans="1:9" ht="15.75" customHeight="1" x14ac:dyDescent="0.25">
      <c r="A21" s="1"/>
      <c r="B21" s="41"/>
      <c r="C21" s="42"/>
      <c r="D21" s="42"/>
      <c r="E21" s="42"/>
      <c r="F21" s="42"/>
      <c r="G21" s="43">
        <f t="shared" ref="G21:G22" si="5">(COUNT(E21:F21)*D21)+SUM(E21:F21)</f>
        <v>0</v>
      </c>
      <c r="H21" s="40"/>
      <c r="I21" s="7"/>
    </row>
    <row r="22" spans="1:9" ht="15.75" customHeight="1" x14ac:dyDescent="0.25">
      <c r="A22" s="1"/>
      <c r="B22" s="49"/>
      <c r="C22" s="45"/>
      <c r="D22" s="45"/>
      <c r="E22" s="45"/>
      <c r="F22" s="45"/>
      <c r="G22" s="47">
        <f t="shared" si="5"/>
        <v>0</v>
      </c>
      <c r="H22" s="40"/>
    </row>
    <row r="23" spans="1:9" ht="15.75" customHeight="1" x14ac:dyDescent="0.25">
      <c r="A23" s="1"/>
      <c r="B23" s="2" t="s">
        <v>3</v>
      </c>
      <c r="C23" s="2" t="s">
        <v>4</v>
      </c>
      <c r="D23" s="2" t="s">
        <v>61</v>
      </c>
      <c r="E23" s="52" t="s">
        <v>62</v>
      </c>
      <c r="F23" s="52" t="s">
        <v>63</v>
      </c>
      <c r="G23" s="52" t="s">
        <v>64</v>
      </c>
      <c r="H23" s="40"/>
    </row>
    <row r="24" spans="1:9" ht="15.75" customHeight="1" x14ac:dyDescent="0.25">
      <c r="A24" s="1"/>
      <c r="B24" s="54"/>
      <c r="C24" s="21"/>
      <c r="D24" s="21"/>
      <c r="E24" s="21"/>
      <c r="F24" s="21"/>
      <c r="G24" s="22">
        <f t="shared" ref="G24:G25" si="6">(COUNT(E24:F24)*D24)+SUM(E24:F24)</f>
        <v>0</v>
      </c>
      <c r="H24" s="40"/>
    </row>
    <row r="25" spans="1:9" ht="15.75" customHeight="1" x14ac:dyDescent="0.25">
      <c r="A25" s="1"/>
      <c r="B25" s="55"/>
      <c r="C25" s="56"/>
      <c r="D25" s="56"/>
      <c r="E25" s="56"/>
      <c r="F25" s="56"/>
      <c r="G25" s="57">
        <f t="shared" si="6"/>
        <v>0</v>
      </c>
      <c r="H25" s="40"/>
    </row>
    <row r="26" spans="1:9" ht="15.75" customHeight="1" x14ac:dyDescent="0.25">
      <c r="A26" s="1"/>
      <c r="B26" s="2" t="s">
        <v>3</v>
      </c>
      <c r="C26" s="2" t="s">
        <v>4</v>
      </c>
      <c r="D26" s="2" t="s">
        <v>61</v>
      </c>
      <c r="E26" s="52" t="s">
        <v>62</v>
      </c>
      <c r="F26" s="52" t="s">
        <v>63</v>
      </c>
      <c r="G26" s="52" t="s">
        <v>64</v>
      </c>
      <c r="H26" s="40"/>
      <c r="I26" s="7"/>
    </row>
    <row r="27" spans="1:9" ht="15.75" customHeight="1" x14ac:dyDescent="0.25">
      <c r="A27" s="1"/>
      <c r="B27" s="54"/>
      <c r="C27" s="21"/>
      <c r="D27" s="21">
        <f>'Vaihe 1'!$D20</f>
        <v>38</v>
      </c>
      <c r="E27" s="21"/>
      <c r="F27" s="21"/>
      <c r="G27" s="22">
        <f t="shared" ref="G27:G28" si="7">(COUNT(E27:F27)*D27)+SUM(E27:F27)</f>
        <v>0</v>
      </c>
      <c r="H27" s="40"/>
      <c r="I27" s="7"/>
    </row>
    <row r="28" spans="1:9" ht="15.75" customHeight="1" x14ac:dyDescent="0.25">
      <c r="A28" s="1"/>
      <c r="B28" s="32"/>
      <c r="C28" s="33"/>
      <c r="D28" s="33"/>
      <c r="E28" s="33"/>
      <c r="F28" s="33"/>
      <c r="G28" s="34">
        <f t="shared" si="7"/>
        <v>0</v>
      </c>
      <c r="H28" s="40"/>
    </row>
    <row r="29" spans="1:9" ht="15.75" customHeight="1" x14ac:dyDescent="0.3">
      <c r="A29" s="35"/>
    </row>
    <row r="30" spans="1:9" ht="15.75" customHeight="1" x14ac:dyDescent="0.3">
      <c r="A30" s="35"/>
    </row>
    <row r="31" spans="1:9" ht="15.75" customHeight="1" x14ac:dyDescent="0.3">
      <c r="A31" s="35"/>
    </row>
    <row r="32" spans="1:9" ht="15.75" customHeight="1" x14ac:dyDescent="0.3">
      <c r="A32" s="35"/>
      <c r="B32" s="2" t="s">
        <v>67</v>
      </c>
      <c r="D32" s="58" t="s">
        <v>48</v>
      </c>
      <c r="E32" s="58" t="s">
        <v>68</v>
      </c>
    </row>
    <row r="33" spans="1:11" ht="15.75" customHeight="1" x14ac:dyDescent="0.3">
      <c r="A33" s="35"/>
      <c r="B33" s="59" t="s">
        <v>69</v>
      </c>
      <c r="I33" s="2"/>
      <c r="J33" s="2" t="s">
        <v>70</v>
      </c>
      <c r="K33" s="2"/>
    </row>
    <row r="34" spans="1:11" ht="15.75" customHeight="1" x14ac:dyDescent="0.3">
      <c r="A34" s="35"/>
      <c r="B34" s="59" t="s">
        <v>3</v>
      </c>
      <c r="C34" s="2" t="s">
        <v>4</v>
      </c>
      <c r="D34" s="2" t="s">
        <v>61</v>
      </c>
      <c r="E34" s="2" t="s">
        <v>71</v>
      </c>
      <c r="F34" s="2" t="s">
        <v>64</v>
      </c>
      <c r="H34" s="60">
        <v>5</v>
      </c>
      <c r="I34" s="52">
        <v>1</v>
      </c>
      <c r="J34" s="2" t="s">
        <v>20</v>
      </c>
      <c r="K34" s="2"/>
    </row>
    <row r="35" spans="1:11" ht="15.75" customHeight="1" x14ac:dyDescent="0.3">
      <c r="A35" s="35"/>
      <c r="B35" s="61" t="str">
        <f>'Vaihe 2-4'!$K13</f>
        <v>Suojanen Jorma</v>
      </c>
      <c r="C35" s="61" t="str">
        <f>'Vaihe 2-4'!$L13</f>
        <v>GH</v>
      </c>
      <c r="D35" s="61">
        <f>'Vaihe 2-4'!$M13</f>
        <v>14</v>
      </c>
      <c r="E35" s="61">
        <v>135</v>
      </c>
      <c r="F35" s="61">
        <f t="shared" ref="F35:F36" si="8">D35+E35</f>
        <v>149</v>
      </c>
      <c r="H35" s="62"/>
      <c r="I35" s="52">
        <v>2</v>
      </c>
      <c r="J35" s="2" t="s">
        <v>37</v>
      </c>
      <c r="K35" s="2"/>
    </row>
    <row r="36" spans="1:11" ht="15.75" customHeight="1" x14ac:dyDescent="0.3">
      <c r="A36" s="35"/>
      <c r="B36" s="61" t="str">
        <f>'Vaihe 2-4'!$K14</f>
        <v>Mäenpää jesse</v>
      </c>
      <c r="C36" s="61" t="str">
        <f>'Vaihe 2-4'!$L14</f>
        <v>GH</v>
      </c>
      <c r="D36" s="61">
        <f>'Vaihe 2-4'!$M14</f>
        <v>40</v>
      </c>
      <c r="E36" s="61">
        <v>185</v>
      </c>
      <c r="F36" s="61">
        <f t="shared" si="8"/>
        <v>225</v>
      </c>
      <c r="H36" s="62"/>
      <c r="I36" s="52">
        <v>3</v>
      </c>
      <c r="J36" s="2" t="s">
        <v>18</v>
      </c>
      <c r="K36" s="2"/>
    </row>
    <row r="37" spans="1:11" ht="15.75" customHeight="1" x14ac:dyDescent="0.3">
      <c r="A37" s="35"/>
      <c r="B37" s="2" t="s">
        <v>72</v>
      </c>
      <c r="C37" s="63"/>
      <c r="D37" s="63"/>
      <c r="E37" s="63"/>
      <c r="F37" s="63"/>
      <c r="I37" s="52">
        <v>4</v>
      </c>
      <c r="J37" s="2" t="s">
        <v>26</v>
      </c>
      <c r="K37" s="2"/>
    </row>
    <row r="38" spans="1:11" ht="15.75" customHeight="1" x14ac:dyDescent="0.3">
      <c r="A38" s="35"/>
      <c r="B38" s="59" t="s">
        <v>3</v>
      </c>
      <c r="C38" s="2" t="s">
        <v>4</v>
      </c>
      <c r="D38" s="2" t="s">
        <v>61</v>
      </c>
      <c r="E38" s="2" t="s">
        <v>71</v>
      </c>
      <c r="F38" s="2" t="s">
        <v>64</v>
      </c>
      <c r="H38" s="64">
        <v>6</v>
      </c>
      <c r="I38" s="2"/>
      <c r="J38" s="2"/>
      <c r="K38" s="2"/>
    </row>
    <row r="39" spans="1:11" ht="15.75" customHeight="1" x14ac:dyDescent="0.3">
      <c r="A39" s="35"/>
      <c r="B39" s="61" t="s">
        <v>18</v>
      </c>
      <c r="C39" s="61" t="str">
        <f>'Vaihe 2-4'!$L12</f>
        <v>GH</v>
      </c>
      <c r="D39" s="61">
        <f>'Vaihe 2-4'!$M12</f>
        <v>0</v>
      </c>
      <c r="E39" s="61">
        <v>191</v>
      </c>
      <c r="F39" s="61">
        <f t="shared" ref="F39:F40" si="9">D39+E39</f>
        <v>191</v>
      </c>
      <c r="H39" s="65"/>
      <c r="I39" s="2">
        <v>5</v>
      </c>
      <c r="J39" s="2" t="s">
        <v>7</v>
      </c>
      <c r="K39" s="2"/>
    </row>
    <row r="40" spans="1:11" ht="15.75" customHeight="1" x14ac:dyDescent="0.3">
      <c r="A40" s="35"/>
      <c r="B40" s="61" t="s">
        <v>66</v>
      </c>
      <c r="C40" s="61" t="str">
        <f>'Vaihe 2-4'!$C35</f>
        <v>GH</v>
      </c>
      <c r="D40" s="61">
        <v>40</v>
      </c>
      <c r="E40" s="61">
        <v>162</v>
      </c>
      <c r="F40" s="61">
        <f t="shared" si="9"/>
        <v>202</v>
      </c>
      <c r="H40" s="65"/>
      <c r="I40" s="2">
        <v>6</v>
      </c>
      <c r="J40" s="2" t="s">
        <v>33</v>
      </c>
      <c r="K40" s="2"/>
    </row>
    <row r="41" spans="1:11" ht="15.75" customHeight="1" x14ac:dyDescent="0.3">
      <c r="A41" s="35"/>
      <c r="B41" s="2" t="s">
        <v>73</v>
      </c>
      <c r="C41" s="63"/>
      <c r="D41" s="63"/>
      <c r="E41" s="63"/>
      <c r="F41" s="63"/>
      <c r="I41" s="2">
        <v>7</v>
      </c>
      <c r="J41" s="2" t="s">
        <v>22</v>
      </c>
      <c r="K41" s="2"/>
    </row>
    <row r="42" spans="1:11" ht="15.75" customHeight="1" x14ac:dyDescent="0.3">
      <c r="A42" s="35"/>
      <c r="B42" s="59" t="s">
        <v>3</v>
      </c>
      <c r="C42" s="2" t="s">
        <v>4</v>
      </c>
      <c r="D42" s="2" t="s">
        <v>61</v>
      </c>
      <c r="E42" s="2" t="s">
        <v>71</v>
      </c>
      <c r="F42" s="2" t="s">
        <v>64</v>
      </c>
      <c r="H42" s="66">
        <v>7</v>
      </c>
      <c r="I42" s="52">
        <v>8</v>
      </c>
      <c r="J42" s="2" t="s">
        <v>38</v>
      </c>
      <c r="K42" s="2"/>
    </row>
    <row r="43" spans="1:11" ht="15.75" customHeight="1" x14ac:dyDescent="0.3">
      <c r="A43" s="35"/>
      <c r="B43" s="61" t="s">
        <v>37</v>
      </c>
      <c r="C43" s="61" t="str">
        <f>'Vaihe 2-4'!$L11</f>
        <v>GH</v>
      </c>
      <c r="D43" s="61">
        <f>'Vaihe 2-4'!$M11</f>
        <v>0</v>
      </c>
      <c r="E43" s="61">
        <v>211</v>
      </c>
      <c r="F43" s="61">
        <f t="shared" ref="F43:F44" si="10">D43+E43</f>
        <v>211</v>
      </c>
      <c r="H43" s="67"/>
      <c r="I43" s="2"/>
      <c r="J43" s="2"/>
      <c r="K43" s="2"/>
    </row>
    <row r="44" spans="1:11" ht="15.75" customHeight="1" x14ac:dyDescent="0.3">
      <c r="A44" s="35"/>
      <c r="B44" s="61" t="s">
        <v>20</v>
      </c>
      <c r="C44" s="61" t="str">
        <f>'Vaihe 2-4'!$C39</f>
        <v>GH</v>
      </c>
      <c r="D44" s="61">
        <v>40</v>
      </c>
      <c r="E44" s="61">
        <v>205</v>
      </c>
      <c r="F44" s="61">
        <f t="shared" si="10"/>
        <v>245</v>
      </c>
      <c r="H44" s="67"/>
      <c r="I44" s="2"/>
      <c r="J44" s="2"/>
      <c r="K44" s="2"/>
    </row>
    <row r="45" spans="1:11" ht="15.75" customHeight="1" x14ac:dyDescent="0.3">
      <c r="A45" s="35"/>
      <c r="I45" s="2"/>
      <c r="J45" s="2"/>
      <c r="K45" s="2"/>
    </row>
    <row r="46" spans="1:11" ht="15.75" customHeight="1" x14ac:dyDescent="0.3">
      <c r="A46" s="35"/>
      <c r="I46" s="2"/>
      <c r="J46" s="2"/>
      <c r="K46" s="2"/>
    </row>
    <row r="47" spans="1:11" ht="15.75" customHeight="1" x14ac:dyDescent="0.3">
      <c r="A47" s="35"/>
      <c r="I47" s="2"/>
      <c r="J47" s="2"/>
      <c r="K47" s="2"/>
    </row>
    <row r="48" spans="1:11" ht="15.75" customHeight="1" x14ac:dyDescent="0.3">
      <c r="A48" s="35"/>
      <c r="I48" s="2"/>
      <c r="J48" s="2">
        <f>'Vaihe 2-4'!$B25</f>
        <v>0</v>
      </c>
      <c r="K48" s="2">
        <f>'Vaihe 2-4'!$C25</f>
        <v>0</v>
      </c>
    </row>
    <row r="49" spans="1:11" ht="15.75" customHeight="1" x14ac:dyDescent="0.3">
      <c r="A49" s="35"/>
      <c r="I49" s="2"/>
      <c r="J49" s="2">
        <f>'Vaihe 2-4'!$B28</f>
        <v>0</v>
      </c>
      <c r="K49" s="2">
        <f>'Vaihe 2-4'!$C28</f>
        <v>0</v>
      </c>
    </row>
    <row r="50" spans="1:11" ht="15.75" customHeight="1" x14ac:dyDescent="0.3">
      <c r="A50" s="35"/>
    </row>
    <row r="51" spans="1:11" ht="15.75" customHeight="1" x14ac:dyDescent="0.3">
      <c r="A51" s="35"/>
    </row>
    <row r="52" spans="1:11" ht="15.75" customHeight="1" x14ac:dyDescent="0.3">
      <c r="A52" s="35"/>
    </row>
    <row r="53" spans="1:11" ht="15.75" customHeight="1" x14ac:dyDescent="0.3">
      <c r="A53" s="35"/>
    </row>
    <row r="54" spans="1:11" ht="15.75" customHeight="1" x14ac:dyDescent="0.3">
      <c r="A54" s="35"/>
    </row>
    <row r="55" spans="1:11" ht="15.75" customHeight="1" x14ac:dyDescent="0.3">
      <c r="A55" s="35"/>
    </row>
    <row r="56" spans="1:11" ht="15.75" customHeight="1" x14ac:dyDescent="0.3">
      <c r="A56" s="35"/>
    </row>
    <row r="57" spans="1:11" ht="15.75" customHeight="1" x14ac:dyDescent="0.3">
      <c r="A57" s="35"/>
    </row>
    <row r="58" spans="1:11" ht="15.75" customHeight="1" x14ac:dyDescent="0.3">
      <c r="A58" s="35"/>
    </row>
    <row r="59" spans="1:11" ht="15.75" customHeight="1" x14ac:dyDescent="0.3">
      <c r="A59" s="35"/>
    </row>
    <row r="60" spans="1:11" ht="15.75" customHeight="1" x14ac:dyDescent="0.3">
      <c r="A60" s="35"/>
    </row>
    <row r="61" spans="1:11" ht="15.75" customHeight="1" x14ac:dyDescent="0.3">
      <c r="A61" s="35"/>
    </row>
    <row r="62" spans="1:11" ht="15.75" customHeight="1" x14ac:dyDescent="0.3">
      <c r="A62" s="35"/>
    </row>
    <row r="63" spans="1:11" ht="15.75" customHeight="1" x14ac:dyDescent="0.3">
      <c r="A63" s="35"/>
    </row>
    <row r="64" spans="1:11" ht="15.75" customHeight="1" x14ac:dyDescent="0.3">
      <c r="A64" s="35"/>
    </row>
    <row r="65" spans="1:1" ht="15.75" customHeight="1" x14ac:dyDescent="0.3">
      <c r="A65" s="35"/>
    </row>
    <row r="66" spans="1:1" ht="15.75" customHeight="1" x14ac:dyDescent="0.3">
      <c r="A66" s="35"/>
    </row>
    <row r="67" spans="1:1" ht="15.75" customHeight="1" x14ac:dyDescent="0.3">
      <c r="A67" s="35"/>
    </row>
    <row r="68" spans="1:1" ht="15.75" customHeight="1" x14ac:dyDescent="0.3">
      <c r="A68" s="35"/>
    </row>
    <row r="69" spans="1:1" ht="15.75" customHeight="1" x14ac:dyDescent="0.3">
      <c r="A69" s="35"/>
    </row>
    <row r="70" spans="1:1" ht="15.75" customHeight="1" x14ac:dyDescent="0.3">
      <c r="A70" s="35"/>
    </row>
    <row r="71" spans="1:1" ht="15.75" customHeight="1" x14ac:dyDescent="0.3">
      <c r="A71" s="35"/>
    </row>
    <row r="72" spans="1:1" ht="15.75" customHeight="1" x14ac:dyDescent="0.3">
      <c r="A72" s="35"/>
    </row>
    <row r="73" spans="1:1" ht="15.75" customHeight="1" x14ac:dyDescent="0.3">
      <c r="A73" s="35"/>
    </row>
    <row r="74" spans="1:1" ht="15.75" customHeight="1" x14ac:dyDescent="0.3">
      <c r="A74" s="35"/>
    </row>
    <row r="75" spans="1:1" ht="15.75" customHeight="1" x14ac:dyDescent="0.3">
      <c r="A75" s="35"/>
    </row>
    <row r="76" spans="1:1" ht="15.75" customHeight="1" x14ac:dyDescent="0.3">
      <c r="A76" s="35"/>
    </row>
    <row r="77" spans="1:1" ht="15.75" customHeight="1" x14ac:dyDescent="0.3">
      <c r="A77" s="35"/>
    </row>
    <row r="78" spans="1:1" ht="15.75" customHeight="1" x14ac:dyDescent="0.3">
      <c r="A78" s="35"/>
    </row>
    <row r="79" spans="1:1" ht="15.75" customHeight="1" x14ac:dyDescent="0.3">
      <c r="A79" s="35"/>
    </row>
    <row r="80" spans="1:1" ht="15.75" customHeight="1" x14ac:dyDescent="0.3">
      <c r="A80" s="35"/>
    </row>
    <row r="81" spans="1:1" ht="15.75" customHeight="1" x14ac:dyDescent="0.3">
      <c r="A81" s="35"/>
    </row>
    <row r="82" spans="1:1" ht="15.75" customHeight="1" x14ac:dyDescent="0.3">
      <c r="A82" s="35"/>
    </row>
    <row r="83" spans="1:1" ht="15.75" customHeight="1" x14ac:dyDescent="0.3">
      <c r="A83" s="35"/>
    </row>
    <row r="84" spans="1:1" ht="15.75" customHeight="1" x14ac:dyDescent="0.3">
      <c r="A84" s="35"/>
    </row>
    <row r="85" spans="1:1" ht="15.75" customHeight="1" x14ac:dyDescent="0.3">
      <c r="A85" s="35"/>
    </row>
    <row r="86" spans="1:1" ht="15.75" customHeight="1" x14ac:dyDescent="0.3">
      <c r="A86" s="35"/>
    </row>
    <row r="87" spans="1:1" ht="15.75" customHeight="1" x14ac:dyDescent="0.3">
      <c r="A87" s="35"/>
    </row>
    <row r="88" spans="1:1" ht="15.75" customHeight="1" x14ac:dyDescent="0.3">
      <c r="A88" s="35"/>
    </row>
    <row r="89" spans="1:1" ht="15.75" customHeight="1" x14ac:dyDescent="0.3">
      <c r="A89" s="35"/>
    </row>
    <row r="90" spans="1:1" ht="15.75" customHeight="1" x14ac:dyDescent="0.3">
      <c r="A90" s="35"/>
    </row>
    <row r="91" spans="1:1" ht="15.75" customHeight="1" x14ac:dyDescent="0.3">
      <c r="A91" s="35"/>
    </row>
    <row r="92" spans="1:1" ht="15.75" customHeight="1" x14ac:dyDescent="0.3">
      <c r="A92" s="35"/>
    </row>
    <row r="93" spans="1:1" ht="15.75" customHeight="1" x14ac:dyDescent="0.3">
      <c r="A93" s="35"/>
    </row>
    <row r="94" spans="1:1" ht="15.75" customHeight="1" x14ac:dyDescent="0.3">
      <c r="A94" s="35"/>
    </row>
    <row r="95" spans="1:1" ht="15.75" customHeight="1" x14ac:dyDescent="0.3">
      <c r="A95" s="35"/>
    </row>
    <row r="96" spans="1:1" ht="15.75" customHeight="1" x14ac:dyDescent="0.3">
      <c r="A96" s="35"/>
    </row>
    <row r="97" spans="1:1" ht="15.75" customHeight="1" x14ac:dyDescent="0.3">
      <c r="A97" s="35"/>
    </row>
    <row r="98" spans="1:1" ht="15.75" customHeight="1" x14ac:dyDescent="0.3">
      <c r="A98" s="35"/>
    </row>
    <row r="99" spans="1:1" ht="15.75" customHeight="1" x14ac:dyDescent="0.3">
      <c r="A99" s="35"/>
    </row>
    <row r="100" spans="1:1" ht="15.75" customHeight="1" x14ac:dyDescent="0.3">
      <c r="A100" s="35"/>
    </row>
    <row r="101" spans="1:1" ht="15.75" customHeight="1" x14ac:dyDescent="0.3">
      <c r="A101" s="35"/>
    </row>
    <row r="102" spans="1:1" ht="15.75" customHeight="1" x14ac:dyDescent="0.3">
      <c r="A102" s="35"/>
    </row>
    <row r="103" spans="1:1" ht="15.75" customHeight="1" x14ac:dyDescent="0.3">
      <c r="A103" s="35"/>
    </row>
    <row r="104" spans="1:1" ht="15.75" customHeight="1" x14ac:dyDescent="0.3">
      <c r="A104" s="35"/>
    </row>
    <row r="105" spans="1:1" ht="15.75" customHeight="1" x14ac:dyDescent="0.3">
      <c r="A105" s="35"/>
    </row>
    <row r="106" spans="1:1" ht="15.75" customHeight="1" x14ac:dyDescent="0.3">
      <c r="A106" s="35"/>
    </row>
    <row r="107" spans="1:1" ht="15.75" customHeight="1" x14ac:dyDescent="0.3">
      <c r="A107" s="35"/>
    </row>
    <row r="108" spans="1:1" ht="15.75" customHeight="1" x14ac:dyDescent="0.3">
      <c r="A108" s="35"/>
    </row>
    <row r="109" spans="1:1" ht="15.75" customHeight="1" x14ac:dyDescent="0.3">
      <c r="A109" s="35"/>
    </row>
    <row r="110" spans="1:1" ht="15.75" customHeight="1" x14ac:dyDescent="0.3">
      <c r="A110" s="35"/>
    </row>
    <row r="111" spans="1:1" ht="15.75" customHeight="1" x14ac:dyDescent="0.3">
      <c r="A111" s="35"/>
    </row>
    <row r="112" spans="1:1" ht="15.75" customHeight="1" x14ac:dyDescent="0.3">
      <c r="A112" s="35"/>
    </row>
    <row r="113" spans="1:1" ht="15.75" customHeight="1" x14ac:dyDescent="0.3">
      <c r="A113" s="35"/>
    </row>
    <row r="114" spans="1:1" ht="15.75" customHeight="1" x14ac:dyDescent="0.3">
      <c r="A114" s="35"/>
    </row>
    <row r="115" spans="1:1" ht="15.75" customHeight="1" x14ac:dyDescent="0.3">
      <c r="A115" s="35"/>
    </row>
    <row r="116" spans="1:1" ht="15.75" customHeight="1" x14ac:dyDescent="0.3">
      <c r="A116" s="35"/>
    </row>
    <row r="117" spans="1:1" ht="15.75" customHeight="1" x14ac:dyDescent="0.3">
      <c r="A117" s="35"/>
    </row>
    <row r="118" spans="1:1" ht="15.75" customHeight="1" x14ac:dyDescent="0.3">
      <c r="A118" s="35"/>
    </row>
    <row r="119" spans="1:1" ht="15.75" customHeight="1" x14ac:dyDescent="0.3">
      <c r="A119" s="35"/>
    </row>
    <row r="120" spans="1:1" ht="15.75" customHeight="1" x14ac:dyDescent="0.3">
      <c r="A120" s="35"/>
    </row>
    <row r="121" spans="1:1" ht="15.75" customHeight="1" x14ac:dyDescent="0.3">
      <c r="A121" s="35"/>
    </row>
    <row r="122" spans="1:1" ht="15.75" customHeight="1" x14ac:dyDescent="0.3">
      <c r="A122" s="35"/>
    </row>
    <row r="123" spans="1:1" ht="15.75" customHeight="1" x14ac:dyDescent="0.3">
      <c r="A123" s="35"/>
    </row>
    <row r="124" spans="1:1" ht="15.75" customHeight="1" x14ac:dyDescent="0.3">
      <c r="A124" s="35"/>
    </row>
    <row r="125" spans="1:1" ht="15.75" customHeight="1" x14ac:dyDescent="0.3">
      <c r="A125" s="35"/>
    </row>
    <row r="126" spans="1:1" ht="15.75" customHeight="1" x14ac:dyDescent="0.3">
      <c r="A126" s="35"/>
    </row>
    <row r="127" spans="1:1" ht="15.75" customHeight="1" x14ac:dyDescent="0.3">
      <c r="A127" s="35"/>
    </row>
    <row r="128" spans="1:1" ht="15.75" customHeight="1" x14ac:dyDescent="0.3">
      <c r="A128" s="35"/>
    </row>
    <row r="129" spans="1:1" ht="15.75" customHeight="1" x14ac:dyDescent="0.3">
      <c r="A129" s="35"/>
    </row>
    <row r="130" spans="1:1" ht="15.75" customHeight="1" x14ac:dyDescent="0.3">
      <c r="A130" s="35"/>
    </row>
    <row r="131" spans="1:1" ht="15.75" customHeight="1" x14ac:dyDescent="0.3">
      <c r="A131" s="35"/>
    </row>
    <row r="132" spans="1:1" ht="15.75" customHeight="1" x14ac:dyDescent="0.3">
      <c r="A132" s="35"/>
    </row>
    <row r="133" spans="1:1" ht="15.75" customHeight="1" x14ac:dyDescent="0.3">
      <c r="A133" s="35"/>
    </row>
    <row r="134" spans="1:1" ht="15.75" customHeight="1" x14ac:dyDescent="0.3">
      <c r="A134" s="35"/>
    </row>
    <row r="135" spans="1:1" ht="15.75" customHeight="1" x14ac:dyDescent="0.3">
      <c r="A135" s="35"/>
    </row>
    <row r="136" spans="1:1" ht="15.75" customHeight="1" x14ac:dyDescent="0.3">
      <c r="A136" s="35"/>
    </row>
    <row r="137" spans="1:1" ht="15.75" customHeight="1" x14ac:dyDescent="0.3">
      <c r="A137" s="35"/>
    </row>
    <row r="138" spans="1:1" ht="15.75" customHeight="1" x14ac:dyDescent="0.3">
      <c r="A138" s="35"/>
    </row>
    <row r="139" spans="1:1" ht="15.75" customHeight="1" x14ac:dyDescent="0.3">
      <c r="A139" s="35"/>
    </row>
    <row r="140" spans="1:1" ht="15.75" customHeight="1" x14ac:dyDescent="0.3">
      <c r="A140" s="35"/>
    </row>
    <row r="141" spans="1:1" ht="15.75" customHeight="1" x14ac:dyDescent="0.3">
      <c r="A141" s="35"/>
    </row>
    <row r="142" spans="1:1" ht="15.75" customHeight="1" x14ac:dyDescent="0.3">
      <c r="A142" s="35"/>
    </row>
    <row r="143" spans="1:1" ht="15.75" customHeight="1" x14ac:dyDescent="0.3">
      <c r="A143" s="35"/>
    </row>
    <row r="144" spans="1:1" ht="15.75" customHeight="1" x14ac:dyDescent="0.3">
      <c r="A144" s="35"/>
    </row>
    <row r="145" spans="1:1" ht="15.75" customHeight="1" x14ac:dyDescent="0.3">
      <c r="A145" s="35"/>
    </row>
    <row r="146" spans="1:1" ht="15.75" customHeight="1" x14ac:dyDescent="0.3">
      <c r="A146" s="35"/>
    </row>
    <row r="147" spans="1:1" ht="15.75" customHeight="1" x14ac:dyDescent="0.3">
      <c r="A147" s="35"/>
    </row>
    <row r="148" spans="1:1" ht="15.75" customHeight="1" x14ac:dyDescent="0.3">
      <c r="A148" s="35"/>
    </row>
    <row r="149" spans="1:1" ht="15.75" customHeight="1" x14ac:dyDescent="0.3">
      <c r="A149" s="35"/>
    </row>
    <row r="150" spans="1:1" ht="15.75" customHeight="1" x14ac:dyDescent="0.3">
      <c r="A150" s="35"/>
    </row>
    <row r="151" spans="1:1" ht="15.75" customHeight="1" x14ac:dyDescent="0.3">
      <c r="A151" s="35"/>
    </row>
    <row r="152" spans="1:1" ht="15.75" customHeight="1" x14ac:dyDescent="0.3">
      <c r="A152" s="35"/>
    </row>
    <row r="153" spans="1:1" ht="15.75" customHeight="1" x14ac:dyDescent="0.3">
      <c r="A153" s="35"/>
    </row>
    <row r="154" spans="1:1" ht="15.75" customHeight="1" x14ac:dyDescent="0.3">
      <c r="A154" s="35"/>
    </row>
    <row r="155" spans="1:1" ht="15.75" customHeight="1" x14ac:dyDescent="0.3">
      <c r="A155" s="35"/>
    </row>
    <row r="156" spans="1:1" ht="15.75" customHeight="1" x14ac:dyDescent="0.3">
      <c r="A156" s="35"/>
    </row>
    <row r="157" spans="1:1" ht="15.75" customHeight="1" x14ac:dyDescent="0.3">
      <c r="A157" s="35"/>
    </row>
    <row r="158" spans="1:1" ht="15.75" customHeight="1" x14ac:dyDescent="0.3">
      <c r="A158" s="35"/>
    </row>
    <row r="159" spans="1:1" ht="15.75" customHeight="1" x14ac:dyDescent="0.3">
      <c r="A159" s="35"/>
    </row>
    <row r="160" spans="1:1" ht="15.75" customHeight="1" x14ac:dyDescent="0.3">
      <c r="A160" s="35"/>
    </row>
    <row r="161" spans="1:1" ht="15.75" customHeight="1" x14ac:dyDescent="0.3">
      <c r="A161" s="35"/>
    </row>
    <row r="162" spans="1:1" ht="15.75" customHeight="1" x14ac:dyDescent="0.3">
      <c r="A162" s="35"/>
    </row>
    <row r="163" spans="1:1" ht="15.75" customHeight="1" x14ac:dyDescent="0.3">
      <c r="A163" s="35"/>
    </row>
    <row r="164" spans="1:1" ht="15.75" customHeight="1" x14ac:dyDescent="0.3">
      <c r="A164" s="35"/>
    </row>
    <row r="165" spans="1:1" ht="15.75" customHeight="1" x14ac:dyDescent="0.3">
      <c r="A165" s="35"/>
    </row>
    <row r="166" spans="1:1" ht="15.75" customHeight="1" x14ac:dyDescent="0.3">
      <c r="A166" s="35"/>
    </row>
    <row r="167" spans="1:1" ht="15.75" customHeight="1" x14ac:dyDescent="0.3">
      <c r="A167" s="35"/>
    </row>
    <row r="168" spans="1:1" ht="15.75" customHeight="1" x14ac:dyDescent="0.3">
      <c r="A168" s="35"/>
    </row>
    <row r="169" spans="1:1" ht="15.75" customHeight="1" x14ac:dyDescent="0.3">
      <c r="A169" s="35"/>
    </row>
    <row r="170" spans="1:1" ht="15.75" customHeight="1" x14ac:dyDescent="0.3">
      <c r="A170" s="35"/>
    </row>
    <row r="171" spans="1:1" ht="15.75" customHeight="1" x14ac:dyDescent="0.3">
      <c r="A171" s="35"/>
    </row>
    <row r="172" spans="1:1" ht="15.75" customHeight="1" x14ac:dyDescent="0.3">
      <c r="A172" s="35"/>
    </row>
    <row r="173" spans="1:1" ht="15.75" customHeight="1" x14ac:dyDescent="0.3">
      <c r="A173" s="35"/>
    </row>
    <row r="174" spans="1:1" ht="15.75" customHeight="1" x14ac:dyDescent="0.3">
      <c r="A174" s="35"/>
    </row>
    <row r="175" spans="1:1" ht="15.75" customHeight="1" x14ac:dyDescent="0.3">
      <c r="A175" s="35"/>
    </row>
    <row r="176" spans="1:1" ht="15.75" customHeight="1" x14ac:dyDescent="0.3">
      <c r="A176" s="35"/>
    </row>
    <row r="177" spans="1:1" ht="15.75" customHeight="1" x14ac:dyDescent="0.3">
      <c r="A177" s="35"/>
    </row>
    <row r="178" spans="1:1" ht="15.75" customHeight="1" x14ac:dyDescent="0.3">
      <c r="A178" s="35"/>
    </row>
    <row r="179" spans="1:1" ht="15.75" customHeight="1" x14ac:dyDescent="0.3">
      <c r="A179" s="35"/>
    </row>
    <row r="180" spans="1:1" ht="15.75" customHeight="1" x14ac:dyDescent="0.3">
      <c r="A180" s="35"/>
    </row>
    <row r="181" spans="1:1" ht="15.75" customHeight="1" x14ac:dyDescent="0.3">
      <c r="A181" s="35"/>
    </row>
    <row r="182" spans="1:1" ht="15.75" customHeight="1" x14ac:dyDescent="0.3">
      <c r="A182" s="35"/>
    </row>
    <row r="183" spans="1:1" ht="15.75" customHeight="1" x14ac:dyDescent="0.3">
      <c r="A183" s="35"/>
    </row>
    <row r="184" spans="1:1" ht="15.75" customHeight="1" x14ac:dyDescent="0.3">
      <c r="A184" s="35"/>
    </row>
    <row r="185" spans="1:1" ht="15.75" customHeight="1" x14ac:dyDescent="0.3">
      <c r="A185" s="35"/>
    </row>
    <row r="186" spans="1:1" ht="15.75" customHeight="1" x14ac:dyDescent="0.3">
      <c r="A186" s="35"/>
    </row>
    <row r="187" spans="1:1" ht="15.75" customHeight="1" x14ac:dyDescent="0.3">
      <c r="A187" s="35"/>
    </row>
    <row r="188" spans="1:1" ht="15.75" customHeight="1" x14ac:dyDescent="0.3">
      <c r="A188" s="35"/>
    </row>
    <row r="189" spans="1:1" ht="15.75" customHeight="1" x14ac:dyDescent="0.3">
      <c r="A189" s="35"/>
    </row>
    <row r="190" spans="1:1" ht="15.75" customHeight="1" x14ac:dyDescent="0.3">
      <c r="A190" s="35"/>
    </row>
    <row r="191" spans="1:1" ht="15.75" customHeight="1" x14ac:dyDescent="0.3">
      <c r="A191" s="35"/>
    </row>
    <row r="192" spans="1:1" ht="15.75" customHeight="1" x14ac:dyDescent="0.3">
      <c r="A192" s="35"/>
    </row>
    <row r="193" spans="1:1" ht="15.75" customHeight="1" x14ac:dyDescent="0.3">
      <c r="A193" s="35"/>
    </row>
    <row r="194" spans="1:1" ht="15.75" customHeight="1" x14ac:dyDescent="0.3">
      <c r="A194" s="35"/>
    </row>
    <row r="195" spans="1:1" ht="15.75" customHeight="1" x14ac:dyDescent="0.3">
      <c r="A195" s="35"/>
    </row>
    <row r="196" spans="1:1" ht="15.75" customHeight="1" x14ac:dyDescent="0.3">
      <c r="A196" s="35"/>
    </row>
    <row r="197" spans="1:1" ht="15.75" customHeight="1" x14ac:dyDescent="0.3">
      <c r="A197" s="35"/>
    </row>
    <row r="198" spans="1:1" ht="15.75" customHeight="1" x14ac:dyDescent="0.3">
      <c r="A198" s="35"/>
    </row>
    <row r="199" spans="1:1" ht="15.75" customHeight="1" x14ac:dyDescent="0.3">
      <c r="A199" s="35"/>
    </row>
    <row r="200" spans="1:1" ht="15.75" customHeight="1" x14ac:dyDescent="0.3">
      <c r="A200" s="35"/>
    </row>
    <row r="201" spans="1:1" ht="15.75" customHeight="1" x14ac:dyDescent="0.3">
      <c r="A201" s="35"/>
    </row>
    <row r="202" spans="1:1" ht="15.75" customHeight="1" x14ac:dyDescent="0.3">
      <c r="A202" s="35"/>
    </row>
    <row r="203" spans="1:1" ht="15.75" customHeight="1" x14ac:dyDescent="0.3">
      <c r="A203" s="35"/>
    </row>
    <row r="204" spans="1:1" ht="15.75" customHeight="1" x14ac:dyDescent="0.3">
      <c r="A204" s="35"/>
    </row>
    <row r="205" spans="1:1" ht="15.75" customHeight="1" x14ac:dyDescent="0.3">
      <c r="A205" s="35"/>
    </row>
    <row r="206" spans="1:1" ht="15.75" customHeight="1" x14ac:dyDescent="0.3">
      <c r="A206" s="35"/>
    </row>
    <row r="207" spans="1:1" ht="15.75" customHeight="1" x14ac:dyDescent="0.3">
      <c r="A207" s="35"/>
    </row>
    <row r="208" spans="1:1" ht="15.75" customHeight="1" x14ac:dyDescent="0.3">
      <c r="A208" s="35"/>
    </row>
    <row r="209" spans="1:1" ht="15.75" customHeight="1" x14ac:dyDescent="0.3">
      <c r="A209" s="35"/>
    </row>
    <row r="210" spans="1:1" ht="15.75" customHeight="1" x14ac:dyDescent="0.3">
      <c r="A210" s="35"/>
    </row>
    <row r="211" spans="1:1" ht="15.75" customHeight="1" x14ac:dyDescent="0.3">
      <c r="A211" s="35"/>
    </row>
    <row r="212" spans="1:1" ht="15.75" customHeight="1" x14ac:dyDescent="0.3">
      <c r="A212" s="35"/>
    </row>
    <row r="213" spans="1:1" ht="15.75" customHeight="1" x14ac:dyDescent="0.3">
      <c r="A213" s="35"/>
    </row>
    <row r="214" spans="1:1" ht="15.75" customHeight="1" x14ac:dyDescent="0.3">
      <c r="A214" s="35"/>
    </row>
    <row r="215" spans="1:1" ht="15.75" customHeight="1" x14ac:dyDescent="0.3">
      <c r="A215" s="35"/>
    </row>
    <row r="216" spans="1:1" ht="15.75" customHeight="1" x14ac:dyDescent="0.3">
      <c r="A216" s="35"/>
    </row>
    <row r="217" spans="1:1" ht="15.75" customHeight="1" x14ac:dyDescent="0.3">
      <c r="A217" s="35"/>
    </row>
    <row r="218" spans="1:1" ht="15.75" customHeight="1" x14ac:dyDescent="0.3">
      <c r="A218" s="35"/>
    </row>
    <row r="219" spans="1:1" ht="15.75" customHeight="1" x14ac:dyDescent="0.3">
      <c r="A219" s="35"/>
    </row>
    <row r="220" spans="1:1" ht="15.75" customHeight="1" x14ac:dyDescent="0.3">
      <c r="A220" s="35"/>
    </row>
    <row r="221" spans="1:1" ht="15.75" customHeight="1" x14ac:dyDescent="0.3">
      <c r="A221" s="35"/>
    </row>
    <row r="222" spans="1:1" ht="15.75" customHeight="1" x14ac:dyDescent="0.3">
      <c r="A222" s="35"/>
    </row>
    <row r="223" spans="1:1" ht="15.75" customHeight="1" x14ac:dyDescent="0.3">
      <c r="A223" s="35"/>
    </row>
    <row r="224" spans="1:1" ht="15.75" customHeight="1" x14ac:dyDescent="0.3">
      <c r="A224" s="35"/>
    </row>
    <row r="225" spans="1:1" ht="15.75" customHeight="1" x14ac:dyDescent="0.3">
      <c r="A225" s="35"/>
    </row>
    <row r="226" spans="1:1" ht="15.75" customHeight="1" x14ac:dyDescent="0.3">
      <c r="A226" s="35"/>
    </row>
    <row r="227" spans="1:1" ht="15.75" customHeight="1" x14ac:dyDescent="0.3">
      <c r="A227" s="35"/>
    </row>
    <row r="228" spans="1:1" ht="15.75" customHeight="1" x14ac:dyDescent="0.3">
      <c r="A228" s="35"/>
    </row>
    <row r="229" spans="1:1" ht="15.75" customHeight="1" x14ac:dyDescent="0.3">
      <c r="A229" s="35"/>
    </row>
    <row r="230" spans="1:1" ht="15.75" customHeight="1" x14ac:dyDescent="0.25"/>
    <row r="231" spans="1:1" ht="15.75" customHeight="1" x14ac:dyDescent="0.25"/>
    <row r="232" spans="1:1" ht="15.75" customHeight="1" x14ac:dyDescent="0.25"/>
    <row r="233" spans="1:1" ht="15.75" customHeight="1" x14ac:dyDescent="0.25"/>
    <row r="234" spans="1:1" ht="15.75" customHeight="1" x14ac:dyDescent="0.25"/>
    <row r="235" spans="1:1" ht="15.75" customHeight="1" x14ac:dyDescent="0.25"/>
    <row r="236" spans="1:1" ht="15.75" customHeight="1" x14ac:dyDescent="0.25"/>
    <row r="237" spans="1:1" ht="15.75" customHeight="1" x14ac:dyDescent="0.25"/>
    <row r="238" spans="1:1" ht="15.75" customHeight="1" x14ac:dyDescent="0.25"/>
    <row r="239" spans="1:1" ht="15.75" customHeight="1" x14ac:dyDescent="0.25"/>
    <row r="240" spans="1:1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Pelaajat</vt:lpstr>
      <vt:lpstr>Vaihe 1</vt:lpstr>
      <vt:lpstr>Vaihe 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Rauman Keilailuliitto</cp:lastModifiedBy>
  <dcterms:created xsi:type="dcterms:W3CDTF">2024-08-24T12:28:18Z</dcterms:created>
  <dcterms:modified xsi:type="dcterms:W3CDTF">2024-08-24T12:32:57Z</dcterms:modified>
</cp:coreProperties>
</file>